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Hen Chapter\Summary\9_17\Phase 1\"/>
    </mc:Choice>
  </mc:AlternateContent>
  <bookViews>
    <workbookView xWindow="0" yWindow="0" windowWidth="20490" windowHeight="7530" tabRatio="892" firstSheet="1" activeTab="1"/>
  </bookViews>
  <sheets>
    <sheet name="Sample Report" sheetId="4" state="hidden" r:id="rId1"/>
    <sheet name="Summary" sheetId="2912" r:id="rId2"/>
    <sheet name="Start" sheetId="912" r:id="rId3"/>
    <sheet name="!M314950.174" sheetId="2892" r:id="rId4"/>
    <sheet name="!M315A30.174" sheetId="2893" r:id="rId5"/>
    <sheet name="!M316900.174" sheetId="2894" r:id="rId6"/>
    <sheet name="!M317A40.174" sheetId="2895" r:id="rId7"/>
    <sheet name="!M318A10.174" sheetId="2896" r:id="rId8"/>
    <sheet name="!M319A00.174" sheetId="2897" r:id="rId9"/>
    <sheet name="!M320830.174" sheetId="2898" r:id="rId10"/>
    <sheet name="!M321C00.174" sheetId="2899" r:id="rId11"/>
    <sheet name="!M325A20.174" sheetId="2900" r:id="rId12"/>
    <sheet name="!M327840.174" sheetId="2901" r:id="rId13"/>
    <sheet name="!M328740.174" sheetId="2902" r:id="rId14"/>
    <sheet name="!M421A00.174" sheetId="2903" r:id="rId15"/>
    <sheet name="!M422A10.174" sheetId="2904" r:id="rId16"/>
    <sheet name="!M423950.174" sheetId="2905" r:id="rId17"/>
    <sheet name="!M424950.174" sheetId="2906" r:id="rId18"/>
    <sheet name="!M425A10.174" sheetId="2907" r:id="rId19"/>
    <sheet name="!M426910.174" sheetId="2908" r:id="rId20"/>
    <sheet name="!M427930.174" sheetId="2909" r:id="rId21"/>
    <sheet name="!M428A20.174" sheetId="2910" r:id="rId22"/>
    <sheet name="!M429900.174" sheetId="2911" r:id="rId23"/>
    <sheet name="!M430B50.174" sheetId="2880" r:id="rId24"/>
    <sheet name="!M502A40.174" sheetId="2881" r:id="rId25"/>
    <sheet name="!M503950.174" sheetId="2882" r:id="rId26"/>
    <sheet name="!M505850.174" sheetId="2883" r:id="rId27"/>
    <sheet name="!M506820.174" sheetId="2884" r:id="rId28"/>
    <sheet name="!M507B10.174" sheetId="2885" r:id="rId29"/>
    <sheet name="!M508900.174" sheetId="2886" r:id="rId30"/>
    <sheet name="!M509910.174" sheetId="2887" r:id="rId31"/>
    <sheet name="!M510950.174" sheetId="2888" r:id="rId32"/>
    <sheet name="!M511950.174" sheetId="2889" r:id="rId33"/>
    <sheet name="!M512900.174" sheetId="2890" r:id="rId34"/>
    <sheet name="!M513B00.174" sheetId="2891" r:id="rId35"/>
  </sheets>
  <functionGroups builtInGroupCount="18"/>
  <calcPr calcId="171027"/>
</workbook>
</file>

<file path=xl/calcChain.xml><?xml version="1.0" encoding="utf-8"?>
<calcChain xmlns="http://schemas.openxmlformats.org/spreadsheetml/2006/main">
  <c r="F34" i="2912" l="1"/>
  <c r="E34" i="2912"/>
  <c r="D34" i="2912"/>
  <c r="C34" i="2912"/>
  <c r="B34" i="2912"/>
  <c r="F33" i="2912"/>
  <c r="E33" i="2912"/>
  <c r="D33" i="2912"/>
  <c r="C33" i="2912"/>
  <c r="B33" i="2912"/>
  <c r="F32" i="2912"/>
  <c r="E32" i="2912"/>
  <c r="D32" i="2912"/>
  <c r="C32" i="2912"/>
  <c r="B32" i="2912"/>
  <c r="F31" i="2912"/>
  <c r="E31" i="2912"/>
  <c r="D31" i="2912"/>
  <c r="C31" i="2912"/>
  <c r="B31" i="2912"/>
  <c r="F30" i="2912"/>
  <c r="E30" i="2912"/>
  <c r="D30" i="2912"/>
  <c r="C30" i="2912"/>
  <c r="B30" i="2912"/>
  <c r="F29" i="2912"/>
  <c r="E29" i="2912"/>
  <c r="D29" i="2912"/>
  <c r="C29" i="2912"/>
  <c r="B29" i="2912"/>
  <c r="F28" i="2912"/>
  <c r="E28" i="2912"/>
  <c r="D28" i="2912"/>
  <c r="C28" i="2912"/>
  <c r="B28" i="2912"/>
  <c r="F27" i="2912"/>
  <c r="E27" i="2912"/>
  <c r="D27" i="2912"/>
  <c r="C27" i="2912"/>
  <c r="B27" i="2912"/>
  <c r="F26" i="2912"/>
  <c r="E26" i="2912"/>
  <c r="D26" i="2912"/>
  <c r="C26" i="2912"/>
  <c r="B26" i="2912"/>
  <c r="F25" i="2912"/>
  <c r="E25" i="2912"/>
  <c r="D25" i="2912"/>
  <c r="C25" i="2912"/>
  <c r="B25" i="2912"/>
  <c r="F24" i="2912"/>
  <c r="E24" i="2912"/>
  <c r="D24" i="2912"/>
  <c r="C24" i="2912"/>
  <c r="B24" i="2912"/>
  <c r="F23" i="2912"/>
  <c r="E23" i="2912"/>
  <c r="D23" i="2912"/>
  <c r="C23" i="2912"/>
  <c r="B23" i="2912"/>
  <c r="F22" i="2912"/>
  <c r="E22" i="2912"/>
  <c r="D22" i="2912"/>
  <c r="C22" i="2912"/>
  <c r="B22" i="2912"/>
  <c r="F21" i="2912"/>
  <c r="E21" i="2912"/>
  <c r="D21" i="2912"/>
  <c r="C21" i="2912"/>
  <c r="B21" i="2912"/>
  <c r="F20" i="2912"/>
  <c r="E20" i="2912"/>
  <c r="D20" i="2912"/>
  <c r="C20" i="2912"/>
  <c r="B20" i="2912"/>
  <c r="F19" i="2912"/>
  <c r="E19" i="2912"/>
  <c r="D19" i="2912"/>
  <c r="C19" i="2912"/>
  <c r="B19" i="2912"/>
  <c r="F18" i="2912"/>
  <c r="E18" i="2912"/>
  <c r="D18" i="2912"/>
  <c r="C18" i="2912"/>
  <c r="B18" i="2912"/>
  <c r="F17" i="2912"/>
  <c r="E17" i="2912"/>
  <c r="D17" i="2912"/>
  <c r="C17" i="2912"/>
  <c r="B17" i="2912"/>
  <c r="F16" i="2912"/>
  <c r="E16" i="2912"/>
  <c r="D16" i="2912"/>
  <c r="C16" i="2912"/>
  <c r="B16" i="2912"/>
  <c r="F15" i="2912"/>
  <c r="E15" i="2912"/>
  <c r="D15" i="2912"/>
  <c r="C15" i="2912"/>
  <c r="B15" i="2912"/>
  <c r="F14" i="2912"/>
  <c r="E14" i="2912"/>
  <c r="D14" i="2912"/>
  <c r="C14" i="2912"/>
  <c r="B14" i="2912"/>
  <c r="F13" i="2912"/>
  <c r="E13" i="2912"/>
  <c r="M5" i="2912" s="1"/>
  <c r="D13" i="2912"/>
  <c r="C13" i="2912"/>
  <c r="B13" i="2912"/>
  <c r="F12" i="2912"/>
  <c r="E12" i="2912"/>
  <c r="D12" i="2912"/>
  <c r="C12" i="2912"/>
  <c r="B12" i="2912"/>
  <c r="F11" i="2912"/>
  <c r="E11" i="2912"/>
  <c r="D11" i="2912"/>
  <c r="C11" i="2912"/>
  <c r="B11" i="2912"/>
  <c r="F10" i="2912"/>
  <c r="E10" i="2912"/>
  <c r="D10" i="2912"/>
  <c r="C10" i="2912"/>
  <c r="B10" i="2912"/>
  <c r="F9" i="2912"/>
  <c r="E9" i="2912"/>
  <c r="D9" i="2912"/>
  <c r="C9" i="2912"/>
  <c r="B9" i="2912"/>
  <c r="F8" i="2912"/>
  <c r="E8" i="2912"/>
  <c r="D8" i="2912"/>
  <c r="C8" i="2912"/>
  <c r="B8" i="2912"/>
  <c r="F7" i="2912"/>
  <c r="K6" i="2912" s="1"/>
  <c r="E7" i="2912"/>
  <c r="D7" i="2912"/>
  <c r="C7" i="2912"/>
  <c r="B7" i="2912"/>
  <c r="F6" i="2912"/>
  <c r="E6" i="2912"/>
  <c r="D6" i="2912"/>
  <c r="C6" i="2912"/>
  <c r="B6" i="2912"/>
  <c r="F5" i="2912"/>
  <c r="E5" i="2912"/>
  <c r="D5" i="2912"/>
  <c r="C5" i="2912"/>
  <c r="B5" i="2912"/>
  <c r="F4" i="2912"/>
  <c r="E4" i="2912"/>
  <c r="D4" i="2912"/>
  <c r="C4" i="2912"/>
  <c r="B4" i="2912"/>
  <c r="F3" i="2912"/>
  <c r="E3" i="2912"/>
  <c r="D3" i="2912"/>
  <c r="C3" i="2912"/>
  <c r="B3" i="2912"/>
  <c r="P6" i="2912"/>
  <c r="P5" i="2912"/>
  <c r="P4" i="2912"/>
  <c r="P3" i="2912"/>
  <c r="O6" i="2912"/>
  <c r="O4" i="2912"/>
  <c r="O3" i="2912"/>
  <c r="N6" i="2912"/>
  <c r="N5" i="2912"/>
  <c r="N4" i="2912"/>
  <c r="N3" i="2912"/>
  <c r="M6" i="2912"/>
  <c r="M4" i="2912"/>
  <c r="M3" i="2912"/>
  <c r="L4" i="2912"/>
  <c r="K4" i="2912"/>
  <c r="K3" i="2912"/>
  <c r="U28" i="2911"/>
  <c r="T28" i="2911"/>
  <c r="S28" i="2911"/>
  <c r="R28" i="2911"/>
  <c r="Q28" i="2911"/>
  <c r="P28" i="2911"/>
  <c r="AV3" i="2911"/>
  <c r="AS14" i="2911"/>
  <c r="AT14" i="2911" s="1"/>
  <c r="AS13" i="2911"/>
  <c r="AT13" i="2911" s="1"/>
  <c r="AS12" i="2911"/>
  <c r="AT12" i="2911" s="1"/>
  <c r="AS11" i="2911"/>
  <c r="AT11" i="2911" s="1"/>
  <c r="U24" i="2911" s="1"/>
  <c r="AS10" i="2911"/>
  <c r="AT10" i="2911" s="1"/>
  <c r="AS9" i="2911"/>
  <c r="AT9" i="2911" s="1"/>
  <c r="AS8" i="2911"/>
  <c r="AT8" i="2911" s="1"/>
  <c r="AS7" i="2911"/>
  <c r="AT7" i="2911" s="1"/>
  <c r="AO14" i="2911"/>
  <c r="AO12" i="2911"/>
  <c r="AO10" i="2911"/>
  <c r="AO8" i="2911"/>
  <c r="AQ3" i="2911"/>
  <c r="AN14" i="2911"/>
  <c r="AN13" i="2911"/>
  <c r="AO13" i="2911" s="1"/>
  <c r="AN12" i="2911"/>
  <c r="AN11" i="2911"/>
  <c r="AO11" i="2911" s="1"/>
  <c r="T24" i="2911" s="1"/>
  <c r="AN10" i="2911"/>
  <c r="AN9" i="2911"/>
  <c r="AO9" i="2911" s="1"/>
  <c r="AN8" i="2911"/>
  <c r="AN7" i="2911"/>
  <c r="AO7" i="2911" s="1"/>
  <c r="AJ14" i="2911"/>
  <c r="AJ12" i="2911"/>
  <c r="AJ10" i="2911"/>
  <c r="AJ8" i="2911"/>
  <c r="AL3" i="2911"/>
  <c r="AI14" i="2911"/>
  <c r="AI13" i="2911"/>
  <c r="AJ13" i="2911" s="1"/>
  <c r="AI12" i="2911"/>
  <c r="AI11" i="2911"/>
  <c r="AJ11" i="2911" s="1"/>
  <c r="S24" i="2911" s="1"/>
  <c r="AI10" i="2911"/>
  <c r="AI9" i="2911"/>
  <c r="AJ9" i="2911" s="1"/>
  <c r="AI8" i="2911"/>
  <c r="AI7" i="2911"/>
  <c r="AJ7" i="2911" s="1"/>
  <c r="AE14" i="2911"/>
  <c r="AE12" i="2911"/>
  <c r="AE10" i="2911"/>
  <c r="AE8" i="2911"/>
  <c r="AG3" i="2911"/>
  <c r="AD14" i="2911"/>
  <c r="AD13" i="2911"/>
  <c r="AE13" i="2911" s="1"/>
  <c r="AD12" i="2911"/>
  <c r="AD11" i="2911"/>
  <c r="AE11" i="2911" s="1"/>
  <c r="R24" i="2911" s="1"/>
  <c r="AD10" i="2911"/>
  <c r="AD9" i="2911"/>
  <c r="AE9" i="2911" s="1"/>
  <c r="AD8" i="2911"/>
  <c r="AD7" i="2911"/>
  <c r="AE7" i="2911" s="1"/>
  <c r="Z14" i="2911"/>
  <c r="Z12" i="2911"/>
  <c r="Z10" i="2911"/>
  <c r="Z8" i="2911"/>
  <c r="AB3" i="2911"/>
  <c r="Y14" i="2911"/>
  <c r="Y13" i="2911"/>
  <c r="Z13" i="2911" s="1"/>
  <c r="Y12" i="2911"/>
  <c r="Y11" i="2911"/>
  <c r="Z11" i="2911" s="1"/>
  <c r="Q24" i="2911" s="1"/>
  <c r="Y10" i="2911"/>
  <c r="Y9" i="2911"/>
  <c r="Z9" i="2911" s="1"/>
  <c r="Y8" i="2911"/>
  <c r="Y7" i="2911"/>
  <c r="Z7" i="2911" s="1"/>
  <c r="U14" i="2911"/>
  <c r="U12" i="2911"/>
  <c r="U10" i="2911"/>
  <c r="U8" i="2911"/>
  <c r="W3" i="2911"/>
  <c r="T14" i="2911"/>
  <c r="T13" i="2911"/>
  <c r="U13" i="2911" s="1"/>
  <c r="T12" i="2911"/>
  <c r="T11" i="2911"/>
  <c r="U11" i="2911" s="1"/>
  <c r="P24" i="2911" s="1"/>
  <c r="T10" i="2911"/>
  <c r="T9" i="2911"/>
  <c r="U9" i="2911" s="1"/>
  <c r="T8" i="2911"/>
  <c r="T7" i="2911"/>
  <c r="U7" i="2911" s="1"/>
  <c r="Q23" i="2911"/>
  <c r="O14" i="2911"/>
  <c r="O13" i="2911"/>
  <c r="O12" i="2911"/>
  <c r="O11" i="2911"/>
  <c r="O10" i="2911"/>
  <c r="O9" i="2911"/>
  <c r="O8" i="2911"/>
  <c r="O7" i="2911"/>
  <c r="Q3" i="2911"/>
  <c r="G3" i="2911"/>
  <c r="U28" i="2910"/>
  <c r="T28" i="2910"/>
  <c r="S28" i="2910"/>
  <c r="R28" i="2910"/>
  <c r="Q28" i="2910"/>
  <c r="P28" i="2910"/>
  <c r="U24" i="2910"/>
  <c r="AT14" i="2910"/>
  <c r="AT12" i="2910"/>
  <c r="AT10" i="2910"/>
  <c r="AT8" i="2910"/>
  <c r="AV3" i="2910"/>
  <c r="AS14" i="2910"/>
  <c r="AS13" i="2910"/>
  <c r="AT13" i="2910" s="1"/>
  <c r="AS12" i="2910"/>
  <c r="AS11" i="2910"/>
  <c r="AT11" i="2910" s="1"/>
  <c r="AS10" i="2910"/>
  <c r="AS9" i="2910"/>
  <c r="AT9" i="2910" s="1"/>
  <c r="AS8" i="2910"/>
  <c r="AS7" i="2910"/>
  <c r="AT7" i="2910" s="1"/>
  <c r="T24" i="2910"/>
  <c r="AO14" i="2910"/>
  <c r="AO12" i="2910"/>
  <c r="AO10" i="2910"/>
  <c r="AO8" i="2910"/>
  <c r="AQ3" i="2910"/>
  <c r="AN14" i="2910"/>
  <c r="AN13" i="2910"/>
  <c r="AO13" i="2910" s="1"/>
  <c r="AN12" i="2910"/>
  <c r="AN11" i="2910"/>
  <c r="AO11" i="2910" s="1"/>
  <c r="AN10" i="2910"/>
  <c r="AN9" i="2910"/>
  <c r="AO9" i="2910" s="1"/>
  <c r="AN8" i="2910"/>
  <c r="AN7" i="2910"/>
  <c r="AO7" i="2910" s="1"/>
  <c r="S24" i="2910"/>
  <c r="AJ14" i="2910"/>
  <c r="AJ12" i="2910"/>
  <c r="AJ10" i="2910"/>
  <c r="AJ8" i="2910"/>
  <c r="AL3" i="2910"/>
  <c r="AI14" i="2910"/>
  <c r="AI13" i="2910"/>
  <c r="AJ13" i="2910" s="1"/>
  <c r="AI12" i="2910"/>
  <c r="AI11" i="2910"/>
  <c r="AJ11" i="2910" s="1"/>
  <c r="AI10" i="2910"/>
  <c r="AI9" i="2910"/>
  <c r="AJ9" i="2910" s="1"/>
  <c r="AI8" i="2910"/>
  <c r="AI7" i="2910"/>
  <c r="AJ7" i="2910" s="1"/>
  <c r="R24" i="2910"/>
  <c r="AE14" i="2910"/>
  <c r="AE12" i="2910"/>
  <c r="AE10" i="2910"/>
  <c r="AE8" i="2910"/>
  <c r="AG3" i="2910"/>
  <c r="AD14" i="2910"/>
  <c r="AD13" i="2910"/>
  <c r="AE13" i="2910" s="1"/>
  <c r="AD12" i="2910"/>
  <c r="AD11" i="2910"/>
  <c r="AE11" i="2910" s="1"/>
  <c r="AD10" i="2910"/>
  <c r="AD9" i="2910"/>
  <c r="AE9" i="2910" s="1"/>
  <c r="AD8" i="2910"/>
  <c r="AD7" i="2910"/>
  <c r="AE7" i="2910" s="1"/>
  <c r="Q24" i="2910"/>
  <c r="Z14" i="2910"/>
  <c r="Z12" i="2910"/>
  <c r="Z10" i="2910"/>
  <c r="Z8" i="2910"/>
  <c r="AB3" i="2910"/>
  <c r="Y14" i="2910"/>
  <c r="Y13" i="2910"/>
  <c r="Z13" i="2910" s="1"/>
  <c r="Y12" i="2910"/>
  <c r="Y11" i="2910"/>
  <c r="Z11" i="2910" s="1"/>
  <c r="Y10" i="2910"/>
  <c r="Y9" i="2910"/>
  <c r="Z9" i="2910" s="1"/>
  <c r="Y8" i="2910"/>
  <c r="Y7" i="2910"/>
  <c r="Z7" i="2910" s="1"/>
  <c r="P24" i="2910"/>
  <c r="U14" i="2910"/>
  <c r="U12" i="2910"/>
  <c r="U10" i="2910"/>
  <c r="U8" i="2910"/>
  <c r="W3" i="2910"/>
  <c r="T14" i="2910"/>
  <c r="T13" i="2910"/>
  <c r="U13" i="2910" s="1"/>
  <c r="T12" i="2910"/>
  <c r="T11" i="2910"/>
  <c r="U11" i="2910" s="1"/>
  <c r="T10" i="2910"/>
  <c r="T9" i="2910"/>
  <c r="U9" i="2910" s="1"/>
  <c r="T8" i="2910"/>
  <c r="T7" i="2910"/>
  <c r="U7" i="2910" s="1"/>
  <c r="T23" i="2910"/>
  <c r="R23" i="2910"/>
  <c r="P23" i="2910"/>
  <c r="O14" i="2910"/>
  <c r="O13" i="2910"/>
  <c r="O12" i="2910"/>
  <c r="O11" i="2910"/>
  <c r="O10" i="2910"/>
  <c r="O9" i="2910"/>
  <c r="O8" i="2910"/>
  <c r="O7" i="2910"/>
  <c r="Q3" i="2910"/>
  <c r="G3" i="2910"/>
  <c r="U23" i="2910" s="1"/>
  <c r="U28" i="2909"/>
  <c r="T28" i="2909"/>
  <c r="S28" i="2909"/>
  <c r="R28" i="2909"/>
  <c r="Q28" i="2909"/>
  <c r="P28" i="2909"/>
  <c r="AT13" i="2909"/>
  <c r="AT11" i="2909"/>
  <c r="U24" i="2909" s="1"/>
  <c r="AT9" i="2909"/>
  <c r="AT7" i="2909"/>
  <c r="AV3" i="2909"/>
  <c r="AS14" i="2909"/>
  <c r="AT14" i="2909" s="1"/>
  <c r="AS13" i="2909"/>
  <c r="AS12" i="2909"/>
  <c r="AT12" i="2909" s="1"/>
  <c r="AS11" i="2909"/>
  <c r="AS10" i="2909"/>
  <c r="AT10" i="2909" s="1"/>
  <c r="AS9" i="2909"/>
  <c r="AS8" i="2909"/>
  <c r="AT8" i="2909" s="1"/>
  <c r="AS7" i="2909"/>
  <c r="AO13" i="2909"/>
  <c r="AO11" i="2909"/>
  <c r="T24" i="2909" s="1"/>
  <c r="AO9" i="2909"/>
  <c r="AO7" i="2909"/>
  <c r="AQ3" i="2909"/>
  <c r="AN14" i="2909"/>
  <c r="AO14" i="2909" s="1"/>
  <c r="AN13" i="2909"/>
  <c r="AN12" i="2909"/>
  <c r="AO12" i="2909" s="1"/>
  <c r="AN11" i="2909"/>
  <c r="AN10" i="2909"/>
  <c r="AO10" i="2909" s="1"/>
  <c r="AN9" i="2909"/>
  <c r="AN8" i="2909"/>
  <c r="AO8" i="2909" s="1"/>
  <c r="AN7" i="2909"/>
  <c r="AJ13" i="2909"/>
  <c r="AJ11" i="2909"/>
  <c r="S24" i="2909" s="1"/>
  <c r="AJ9" i="2909"/>
  <c r="AJ7" i="2909"/>
  <c r="AL3" i="2909"/>
  <c r="AI14" i="2909"/>
  <c r="AJ14" i="2909" s="1"/>
  <c r="AI13" i="2909"/>
  <c r="AI12" i="2909"/>
  <c r="AJ12" i="2909" s="1"/>
  <c r="AI11" i="2909"/>
  <c r="AI10" i="2909"/>
  <c r="AJ10" i="2909" s="1"/>
  <c r="AI9" i="2909"/>
  <c r="AI8" i="2909"/>
  <c r="AJ8" i="2909" s="1"/>
  <c r="AI7" i="2909"/>
  <c r="AE13" i="2909"/>
  <c r="AE11" i="2909"/>
  <c r="R24" i="2909" s="1"/>
  <c r="AE9" i="2909"/>
  <c r="AE7" i="2909"/>
  <c r="AG3" i="2909"/>
  <c r="AD14" i="2909"/>
  <c r="AE14" i="2909" s="1"/>
  <c r="AD13" i="2909"/>
  <c r="AD12" i="2909"/>
  <c r="AE12" i="2909" s="1"/>
  <c r="AD11" i="2909"/>
  <c r="AD10" i="2909"/>
  <c r="AE10" i="2909" s="1"/>
  <c r="AD9" i="2909"/>
  <c r="AD8" i="2909"/>
  <c r="AE8" i="2909" s="1"/>
  <c r="AD7" i="2909"/>
  <c r="Z13" i="2909"/>
  <c r="Z11" i="2909"/>
  <c r="Q24" i="2909" s="1"/>
  <c r="Z9" i="2909"/>
  <c r="Z7" i="2909"/>
  <c r="AB3" i="2909"/>
  <c r="Y14" i="2909"/>
  <c r="Z14" i="2909" s="1"/>
  <c r="Y13" i="2909"/>
  <c r="Y12" i="2909"/>
  <c r="Z12" i="2909" s="1"/>
  <c r="Y11" i="2909"/>
  <c r="Y10" i="2909"/>
  <c r="Z10" i="2909" s="1"/>
  <c r="Y9" i="2909"/>
  <c r="Y8" i="2909"/>
  <c r="Z8" i="2909" s="1"/>
  <c r="Y7" i="2909"/>
  <c r="U13" i="2909"/>
  <c r="U11" i="2909"/>
  <c r="P24" i="2909" s="1"/>
  <c r="U9" i="2909"/>
  <c r="U7" i="2909"/>
  <c r="W3" i="2909"/>
  <c r="T14" i="2909"/>
  <c r="U14" i="2909" s="1"/>
  <c r="T13" i="2909"/>
  <c r="T12" i="2909"/>
  <c r="U12" i="2909" s="1"/>
  <c r="T11" i="2909"/>
  <c r="T10" i="2909"/>
  <c r="U10" i="2909" s="1"/>
  <c r="T9" i="2909"/>
  <c r="T8" i="2909"/>
  <c r="U8" i="2909" s="1"/>
  <c r="T7" i="2909"/>
  <c r="U23" i="2909"/>
  <c r="Q23" i="2909"/>
  <c r="O14" i="2909"/>
  <c r="O13" i="2909"/>
  <c r="O12" i="2909"/>
  <c r="O11" i="2909"/>
  <c r="O10" i="2909"/>
  <c r="O9" i="2909"/>
  <c r="O8" i="2909"/>
  <c r="O7" i="2909"/>
  <c r="Q3" i="2909"/>
  <c r="G3" i="2909"/>
  <c r="U28" i="2908"/>
  <c r="T28" i="2908"/>
  <c r="S28" i="2908"/>
  <c r="R28" i="2908"/>
  <c r="Q28" i="2908"/>
  <c r="P28" i="2908"/>
  <c r="U24" i="2908"/>
  <c r="AT14" i="2908"/>
  <c r="AT12" i="2908"/>
  <c r="AT10" i="2908"/>
  <c r="AT8" i="2908"/>
  <c r="AV3" i="2908"/>
  <c r="AS14" i="2908"/>
  <c r="AS13" i="2908"/>
  <c r="AT13" i="2908" s="1"/>
  <c r="AS12" i="2908"/>
  <c r="AS11" i="2908"/>
  <c r="AT11" i="2908" s="1"/>
  <c r="AS10" i="2908"/>
  <c r="AS9" i="2908"/>
  <c r="AT9" i="2908" s="1"/>
  <c r="AS8" i="2908"/>
  <c r="AS7" i="2908"/>
  <c r="AT7" i="2908" s="1"/>
  <c r="T24" i="2908"/>
  <c r="AO14" i="2908"/>
  <c r="AO12" i="2908"/>
  <c r="AO10" i="2908"/>
  <c r="AO8" i="2908"/>
  <c r="AQ3" i="2908"/>
  <c r="AN14" i="2908"/>
  <c r="AN13" i="2908"/>
  <c r="AO13" i="2908" s="1"/>
  <c r="AN12" i="2908"/>
  <c r="AN11" i="2908"/>
  <c r="AO11" i="2908" s="1"/>
  <c r="AN10" i="2908"/>
  <c r="AN9" i="2908"/>
  <c r="AO9" i="2908" s="1"/>
  <c r="AN8" i="2908"/>
  <c r="AN7" i="2908"/>
  <c r="AO7" i="2908" s="1"/>
  <c r="S24" i="2908"/>
  <c r="AJ14" i="2908"/>
  <c r="AJ12" i="2908"/>
  <c r="AJ10" i="2908"/>
  <c r="AJ8" i="2908"/>
  <c r="AL3" i="2908"/>
  <c r="AI14" i="2908"/>
  <c r="AI13" i="2908"/>
  <c r="AJ13" i="2908" s="1"/>
  <c r="AI12" i="2908"/>
  <c r="AI11" i="2908"/>
  <c r="AJ11" i="2908" s="1"/>
  <c r="AI10" i="2908"/>
  <c r="AI9" i="2908"/>
  <c r="AJ9" i="2908" s="1"/>
  <c r="AI8" i="2908"/>
  <c r="AI7" i="2908"/>
  <c r="AJ7" i="2908" s="1"/>
  <c r="R24" i="2908"/>
  <c r="AE14" i="2908"/>
  <c r="AE12" i="2908"/>
  <c r="AE10" i="2908"/>
  <c r="AE8" i="2908"/>
  <c r="AG3" i="2908"/>
  <c r="AD14" i="2908"/>
  <c r="AD13" i="2908"/>
  <c r="AE13" i="2908" s="1"/>
  <c r="AD12" i="2908"/>
  <c r="AD11" i="2908"/>
  <c r="AE11" i="2908" s="1"/>
  <c r="AD10" i="2908"/>
  <c r="AD9" i="2908"/>
  <c r="AE9" i="2908" s="1"/>
  <c r="AD8" i="2908"/>
  <c r="AD7" i="2908"/>
  <c r="AE7" i="2908" s="1"/>
  <c r="Q24" i="2908"/>
  <c r="Z14" i="2908"/>
  <c r="Z12" i="2908"/>
  <c r="Z10" i="2908"/>
  <c r="Z8" i="2908"/>
  <c r="AB3" i="2908"/>
  <c r="Y14" i="2908"/>
  <c r="Y13" i="2908"/>
  <c r="Z13" i="2908" s="1"/>
  <c r="Y12" i="2908"/>
  <c r="Y11" i="2908"/>
  <c r="Z11" i="2908" s="1"/>
  <c r="Y10" i="2908"/>
  <c r="Y9" i="2908"/>
  <c r="Z9" i="2908" s="1"/>
  <c r="Y8" i="2908"/>
  <c r="Y7" i="2908"/>
  <c r="Z7" i="2908" s="1"/>
  <c r="P24" i="2908"/>
  <c r="U14" i="2908"/>
  <c r="U12" i="2908"/>
  <c r="U10" i="2908"/>
  <c r="U8" i="2908"/>
  <c r="W3" i="2908"/>
  <c r="T14" i="2908"/>
  <c r="T13" i="2908"/>
  <c r="U13" i="2908" s="1"/>
  <c r="T12" i="2908"/>
  <c r="T11" i="2908"/>
  <c r="U11" i="2908" s="1"/>
  <c r="T10" i="2908"/>
  <c r="T9" i="2908"/>
  <c r="U9" i="2908" s="1"/>
  <c r="T8" i="2908"/>
  <c r="T7" i="2908"/>
  <c r="U7" i="2908" s="1"/>
  <c r="T23" i="2908"/>
  <c r="R23" i="2908"/>
  <c r="P23" i="2908"/>
  <c r="O14" i="2908"/>
  <c r="O13" i="2908"/>
  <c r="O12" i="2908"/>
  <c r="O11" i="2908"/>
  <c r="O10" i="2908"/>
  <c r="O9" i="2908"/>
  <c r="O8" i="2908"/>
  <c r="O7" i="2908"/>
  <c r="Q3" i="2908"/>
  <c r="G3" i="2908"/>
  <c r="U23" i="2908" s="1"/>
  <c r="U28" i="2907"/>
  <c r="T28" i="2907"/>
  <c r="S28" i="2907"/>
  <c r="R28" i="2907"/>
  <c r="Q28" i="2907"/>
  <c r="P28" i="2907"/>
  <c r="AT13" i="2907"/>
  <c r="AT11" i="2907"/>
  <c r="U24" i="2907" s="1"/>
  <c r="AT9" i="2907"/>
  <c r="AT7" i="2907"/>
  <c r="AV3" i="2907"/>
  <c r="AS14" i="2907"/>
  <c r="AT14" i="2907" s="1"/>
  <c r="AS13" i="2907"/>
  <c r="AS12" i="2907"/>
  <c r="AT12" i="2907" s="1"/>
  <c r="AS11" i="2907"/>
  <c r="AS10" i="2907"/>
  <c r="AT10" i="2907" s="1"/>
  <c r="AS9" i="2907"/>
  <c r="AS8" i="2907"/>
  <c r="AT8" i="2907" s="1"/>
  <c r="AS7" i="2907"/>
  <c r="AO13" i="2907"/>
  <c r="AO11" i="2907"/>
  <c r="T24" i="2907" s="1"/>
  <c r="AO9" i="2907"/>
  <c r="AO7" i="2907"/>
  <c r="AQ4" i="2907" s="1"/>
  <c r="AP12" i="2907" s="1"/>
  <c r="AQ12" i="2907" s="1"/>
  <c r="AQ3" i="2907"/>
  <c r="AN14" i="2907"/>
  <c r="AO14" i="2907" s="1"/>
  <c r="AP14" i="2907" s="1"/>
  <c r="AQ14" i="2907" s="1"/>
  <c r="AN13" i="2907"/>
  <c r="AN12" i="2907"/>
  <c r="AO12" i="2907" s="1"/>
  <c r="AN11" i="2907"/>
  <c r="AN10" i="2907"/>
  <c r="AO10" i="2907" s="1"/>
  <c r="AN9" i="2907"/>
  <c r="AN8" i="2907"/>
  <c r="AO8" i="2907" s="1"/>
  <c r="AN7" i="2907"/>
  <c r="AJ13" i="2907"/>
  <c r="AJ11" i="2907"/>
  <c r="S24" i="2907" s="1"/>
  <c r="AJ9" i="2907"/>
  <c r="AJ7" i="2907"/>
  <c r="AL3" i="2907"/>
  <c r="AI14" i="2907"/>
  <c r="AJ14" i="2907" s="1"/>
  <c r="AI13" i="2907"/>
  <c r="AI12" i="2907"/>
  <c r="AJ12" i="2907" s="1"/>
  <c r="AI11" i="2907"/>
  <c r="AI10" i="2907"/>
  <c r="AJ10" i="2907" s="1"/>
  <c r="AI9" i="2907"/>
  <c r="AI8" i="2907"/>
  <c r="AJ8" i="2907" s="1"/>
  <c r="AI7" i="2907"/>
  <c r="AE13" i="2907"/>
  <c r="AE11" i="2907"/>
  <c r="R24" i="2907" s="1"/>
  <c r="AE9" i="2907"/>
  <c r="AE7" i="2907"/>
  <c r="AG4" i="2907" s="1"/>
  <c r="AF12" i="2907" s="1"/>
  <c r="AG12" i="2907" s="1"/>
  <c r="AG3" i="2907"/>
  <c r="AD14" i="2907"/>
  <c r="AE14" i="2907" s="1"/>
  <c r="AF14" i="2907" s="1"/>
  <c r="AG14" i="2907" s="1"/>
  <c r="AD13" i="2907"/>
  <c r="AD12" i="2907"/>
  <c r="AE12" i="2907" s="1"/>
  <c r="AD11" i="2907"/>
  <c r="AD10" i="2907"/>
  <c r="AE10" i="2907" s="1"/>
  <c r="AD9" i="2907"/>
  <c r="AD8" i="2907"/>
  <c r="AE8" i="2907" s="1"/>
  <c r="AD7" i="2907"/>
  <c r="Z13" i="2907"/>
  <c r="Z11" i="2907"/>
  <c r="Q24" i="2907" s="1"/>
  <c r="Z9" i="2907"/>
  <c r="Z7" i="2907"/>
  <c r="AB3" i="2907"/>
  <c r="Y14" i="2907"/>
  <c r="Z14" i="2907" s="1"/>
  <c r="Y13" i="2907"/>
  <c r="Y12" i="2907"/>
  <c r="Z12" i="2907" s="1"/>
  <c r="Y11" i="2907"/>
  <c r="Y10" i="2907"/>
  <c r="Z10" i="2907" s="1"/>
  <c r="Y9" i="2907"/>
  <c r="Y8" i="2907"/>
  <c r="Z8" i="2907" s="1"/>
  <c r="Y7" i="2907"/>
  <c r="U13" i="2907"/>
  <c r="U11" i="2907"/>
  <c r="P24" i="2907" s="1"/>
  <c r="U9" i="2907"/>
  <c r="U7" i="2907"/>
  <c r="W4" i="2907" s="1"/>
  <c r="V12" i="2907" s="1"/>
  <c r="W12" i="2907" s="1"/>
  <c r="W3" i="2907"/>
  <c r="T14" i="2907"/>
  <c r="U14" i="2907" s="1"/>
  <c r="V14" i="2907" s="1"/>
  <c r="W14" i="2907" s="1"/>
  <c r="T13" i="2907"/>
  <c r="T12" i="2907"/>
  <c r="U12" i="2907" s="1"/>
  <c r="T11" i="2907"/>
  <c r="T10" i="2907"/>
  <c r="U10" i="2907" s="1"/>
  <c r="T9" i="2907"/>
  <c r="T8" i="2907"/>
  <c r="U8" i="2907" s="1"/>
  <c r="T7" i="2907"/>
  <c r="O14" i="2907"/>
  <c r="O13" i="2907"/>
  <c r="O12" i="2907"/>
  <c r="O11" i="2907"/>
  <c r="O10" i="2907"/>
  <c r="O9" i="2907"/>
  <c r="O8" i="2907"/>
  <c r="O7" i="2907"/>
  <c r="Q4" i="2907"/>
  <c r="P13" i="2907" s="1"/>
  <c r="Q13" i="2907" s="1"/>
  <c r="Q3" i="2907"/>
  <c r="G3" i="2907"/>
  <c r="U28" i="2906"/>
  <c r="T28" i="2906"/>
  <c r="S28" i="2906"/>
  <c r="R28" i="2906"/>
  <c r="Q28" i="2906"/>
  <c r="P28" i="2906"/>
  <c r="AT13" i="2906"/>
  <c r="AT11" i="2906"/>
  <c r="U24" i="2906" s="1"/>
  <c r="AT9" i="2906"/>
  <c r="AT7" i="2906"/>
  <c r="AV3" i="2906"/>
  <c r="AS14" i="2906"/>
  <c r="AT14" i="2906" s="1"/>
  <c r="AS13" i="2906"/>
  <c r="AS12" i="2906"/>
  <c r="AT12" i="2906" s="1"/>
  <c r="AS11" i="2906"/>
  <c r="AS10" i="2906"/>
  <c r="AT10" i="2906" s="1"/>
  <c r="AS9" i="2906"/>
  <c r="AS8" i="2906"/>
  <c r="AT8" i="2906" s="1"/>
  <c r="AS7" i="2906"/>
  <c r="AO13" i="2906"/>
  <c r="AO11" i="2906"/>
  <c r="T24" i="2906" s="1"/>
  <c r="AO9" i="2906"/>
  <c r="AO7" i="2906"/>
  <c r="AQ4" i="2906" s="1"/>
  <c r="AP12" i="2906" s="1"/>
  <c r="AQ12" i="2906" s="1"/>
  <c r="AQ3" i="2906"/>
  <c r="AN14" i="2906"/>
  <c r="AO14" i="2906" s="1"/>
  <c r="AP14" i="2906" s="1"/>
  <c r="AQ14" i="2906" s="1"/>
  <c r="AN13" i="2906"/>
  <c r="AN12" i="2906"/>
  <c r="AO12" i="2906" s="1"/>
  <c r="AN11" i="2906"/>
  <c r="AN10" i="2906"/>
  <c r="AO10" i="2906" s="1"/>
  <c r="AN9" i="2906"/>
  <c r="AN8" i="2906"/>
  <c r="AO8" i="2906" s="1"/>
  <c r="AN7" i="2906"/>
  <c r="AJ13" i="2906"/>
  <c r="AJ11" i="2906"/>
  <c r="S24" i="2906" s="1"/>
  <c r="AJ9" i="2906"/>
  <c r="AJ7" i="2906"/>
  <c r="AL3" i="2906"/>
  <c r="AI14" i="2906"/>
  <c r="AJ14" i="2906" s="1"/>
  <c r="AI13" i="2906"/>
  <c r="AI12" i="2906"/>
  <c r="AJ12" i="2906" s="1"/>
  <c r="AI11" i="2906"/>
  <c r="AI10" i="2906"/>
  <c r="AJ10" i="2906" s="1"/>
  <c r="AI9" i="2906"/>
  <c r="AI8" i="2906"/>
  <c r="AJ8" i="2906" s="1"/>
  <c r="AI7" i="2906"/>
  <c r="AE13" i="2906"/>
  <c r="AE11" i="2906"/>
  <c r="R24" i="2906" s="1"/>
  <c r="AE9" i="2906"/>
  <c r="AE7" i="2906"/>
  <c r="AG4" i="2906" s="1"/>
  <c r="AF12" i="2906" s="1"/>
  <c r="AG12" i="2906" s="1"/>
  <c r="AG3" i="2906"/>
  <c r="AD14" i="2906"/>
  <c r="AE14" i="2906" s="1"/>
  <c r="AF14" i="2906" s="1"/>
  <c r="AG14" i="2906" s="1"/>
  <c r="AD13" i="2906"/>
  <c r="AD12" i="2906"/>
  <c r="AE12" i="2906" s="1"/>
  <c r="AD11" i="2906"/>
  <c r="AD10" i="2906"/>
  <c r="AE10" i="2906" s="1"/>
  <c r="AD9" i="2906"/>
  <c r="AD8" i="2906"/>
  <c r="AE8" i="2906" s="1"/>
  <c r="AD7" i="2906"/>
  <c r="Z13" i="2906"/>
  <c r="Z11" i="2906"/>
  <c r="Q24" i="2906" s="1"/>
  <c r="Z9" i="2906"/>
  <c r="Z7" i="2906"/>
  <c r="AB3" i="2906"/>
  <c r="Y14" i="2906"/>
  <c r="Z14" i="2906" s="1"/>
  <c r="Y13" i="2906"/>
  <c r="Y12" i="2906"/>
  <c r="Z12" i="2906" s="1"/>
  <c r="Y11" i="2906"/>
  <c r="Y10" i="2906"/>
  <c r="Z10" i="2906" s="1"/>
  <c r="Y9" i="2906"/>
  <c r="Y8" i="2906"/>
  <c r="Z8" i="2906" s="1"/>
  <c r="Y7" i="2906"/>
  <c r="U13" i="2906"/>
  <c r="U11" i="2906"/>
  <c r="P24" i="2906" s="1"/>
  <c r="U9" i="2906"/>
  <c r="U7" i="2906"/>
  <c r="W4" i="2906" s="1"/>
  <c r="V12" i="2906" s="1"/>
  <c r="W12" i="2906" s="1"/>
  <c r="W3" i="2906"/>
  <c r="T14" i="2906"/>
  <c r="U14" i="2906" s="1"/>
  <c r="V14" i="2906" s="1"/>
  <c r="W14" i="2906" s="1"/>
  <c r="T13" i="2906"/>
  <c r="T12" i="2906"/>
  <c r="U12" i="2906" s="1"/>
  <c r="T11" i="2906"/>
  <c r="T10" i="2906"/>
  <c r="U10" i="2906" s="1"/>
  <c r="T9" i="2906"/>
  <c r="T8" i="2906"/>
  <c r="U8" i="2906" s="1"/>
  <c r="T7" i="2906"/>
  <c r="O14" i="2906"/>
  <c r="O13" i="2906"/>
  <c r="O12" i="2906"/>
  <c r="O11" i="2906"/>
  <c r="O10" i="2906"/>
  <c r="O9" i="2906"/>
  <c r="O8" i="2906"/>
  <c r="O7" i="2906"/>
  <c r="Q4" i="2906"/>
  <c r="P13" i="2906" s="1"/>
  <c r="Q13" i="2906" s="1"/>
  <c r="Q3" i="2906"/>
  <c r="G3" i="2906"/>
  <c r="U28" i="2905"/>
  <c r="T28" i="2905"/>
  <c r="S28" i="2905"/>
  <c r="R28" i="2905"/>
  <c r="Q28" i="2905"/>
  <c r="P28" i="2905"/>
  <c r="AT14" i="2905"/>
  <c r="AT12" i="2905"/>
  <c r="AT10" i="2905"/>
  <c r="AT8" i="2905"/>
  <c r="AV3" i="2905"/>
  <c r="AS14" i="2905"/>
  <c r="AS13" i="2905"/>
  <c r="AT13" i="2905" s="1"/>
  <c r="AS12" i="2905"/>
  <c r="AS11" i="2905"/>
  <c r="AT11" i="2905" s="1"/>
  <c r="U24" i="2905" s="1"/>
  <c r="AS10" i="2905"/>
  <c r="AS9" i="2905"/>
  <c r="AT9" i="2905" s="1"/>
  <c r="AS8" i="2905"/>
  <c r="AS7" i="2905"/>
  <c r="AT7" i="2905" s="1"/>
  <c r="AO14" i="2905"/>
  <c r="AO12" i="2905"/>
  <c r="AO10" i="2905"/>
  <c r="AO8" i="2905"/>
  <c r="AQ3" i="2905"/>
  <c r="AN14" i="2905"/>
  <c r="AN13" i="2905"/>
  <c r="AO13" i="2905" s="1"/>
  <c r="AN12" i="2905"/>
  <c r="AN11" i="2905"/>
  <c r="AO11" i="2905" s="1"/>
  <c r="T24" i="2905" s="1"/>
  <c r="AN10" i="2905"/>
  <c r="AN9" i="2905"/>
  <c r="AO9" i="2905" s="1"/>
  <c r="AN8" i="2905"/>
  <c r="AN7" i="2905"/>
  <c r="AO7" i="2905" s="1"/>
  <c r="AJ14" i="2905"/>
  <c r="AJ12" i="2905"/>
  <c r="AJ10" i="2905"/>
  <c r="AJ8" i="2905"/>
  <c r="AL3" i="2905"/>
  <c r="AI14" i="2905"/>
  <c r="AI13" i="2905"/>
  <c r="AJ13" i="2905" s="1"/>
  <c r="AI12" i="2905"/>
  <c r="AI11" i="2905"/>
  <c r="AJ11" i="2905" s="1"/>
  <c r="S24" i="2905" s="1"/>
  <c r="AI10" i="2905"/>
  <c r="AI9" i="2905"/>
  <c r="AJ9" i="2905" s="1"/>
  <c r="AI8" i="2905"/>
  <c r="AI7" i="2905"/>
  <c r="AJ7" i="2905" s="1"/>
  <c r="AE14" i="2905"/>
  <c r="AE12" i="2905"/>
  <c r="AE10" i="2905"/>
  <c r="AE8" i="2905"/>
  <c r="AG3" i="2905"/>
  <c r="AD14" i="2905"/>
  <c r="AD13" i="2905"/>
  <c r="AE13" i="2905" s="1"/>
  <c r="AD12" i="2905"/>
  <c r="AD11" i="2905"/>
  <c r="AE11" i="2905" s="1"/>
  <c r="R24" i="2905" s="1"/>
  <c r="AD10" i="2905"/>
  <c r="AD9" i="2905"/>
  <c r="AE9" i="2905" s="1"/>
  <c r="AD8" i="2905"/>
  <c r="AD7" i="2905"/>
  <c r="AE7" i="2905" s="1"/>
  <c r="Z14" i="2905"/>
  <c r="Z12" i="2905"/>
  <c r="Z10" i="2905"/>
  <c r="Z8" i="2905"/>
  <c r="AB3" i="2905"/>
  <c r="Y14" i="2905"/>
  <c r="Y13" i="2905"/>
  <c r="Z13" i="2905" s="1"/>
  <c r="Y12" i="2905"/>
  <c r="Y11" i="2905"/>
  <c r="Z11" i="2905" s="1"/>
  <c r="Q24" i="2905" s="1"/>
  <c r="Y10" i="2905"/>
  <c r="Y9" i="2905"/>
  <c r="Z9" i="2905" s="1"/>
  <c r="Y8" i="2905"/>
  <c r="Y7" i="2905"/>
  <c r="Z7" i="2905" s="1"/>
  <c r="U14" i="2905"/>
  <c r="U12" i="2905"/>
  <c r="U10" i="2905"/>
  <c r="U8" i="2905"/>
  <c r="W3" i="2905"/>
  <c r="T14" i="2905"/>
  <c r="T13" i="2905"/>
  <c r="U13" i="2905" s="1"/>
  <c r="T12" i="2905"/>
  <c r="T11" i="2905"/>
  <c r="U11" i="2905" s="1"/>
  <c r="P24" i="2905" s="1"/>
  <c r="T10" i="2905"/>
  <c r="T9" i="2905"/>
  <c r="U9" i="2905" s="1"/>
  <c r="T8" i="2905"/>
  <c r="T7" i="2905"/>
  <c r="U7" i="2905" s="1"/>
  <c r="T23" i="2905"/>
  <c r="R23" i="2905"/>
  <c r="P23" i="2905"/>
  <c r="O14" i="2905"/>
  <c r="O13" i="2905"/>
  <c r="O12" i="2905"/>
  <c r="O11" i="2905"/>
  <c r="O10" i="2905"/>
  <c r="O9" i="2905"/>
  <c r="O8" i="2905"/>
  <c r="O7" i="2905"/>
  <c r="Q3" i="2905"/>
  <c r="G3" i="2905"/>
  <c r="U23" i="2905" s="1"/>
  <c r="U28" i="2904"/>
  <c r="T28" i="2904"/>
  <c r="S28" i="2904"/>
  <c r="R28" i="2904"/>
  <c r="Q28" i="2904"/>
  <c r="P28" i="2904"/>
  <c r="AT13" i="2904"/>
  <c r="AT11" i="2904"/>
  <c r="U24" i="2904" s="1"/>
  <c r="AT9" i="2904"/>
  <c r="AT7" i="2904"/>
  <c r="AV3" i="2904"/>
  <c r="AS14" i="2904"/>
  <c r="AT14" i="2904" s="1"/>
  <c r="AS13" i="2904"/>
  <c r="AS12" i="2904"/>
  <c r="AT12" i="2904" s="1"/>
  <c r="AS11" i="2904"/>
  <c r="AS10" i="2904"/>
  <c r="AT10" i="2904" s="1"/>
  <c r="AS9" i="2904"/>
  <c r="AS8" i="2904"/>
  <c r="AT8" i="2904" s="1"/>
  <c r="AS7" i="2904"/>
  <c r="AO13" i="2904"/>
  <c r="AO11" i="2904"/>
  <c r="T24" i="2904" s="1"/>
  <c r="AO9" i="2904"/>
  <c r="AO7" i="2904"/>
  <c r="AQ3" i="2904"/>
  <c r="AN14" i="2904"/>
  <c r="AO14" i="2904" s="1"/>
  <c r="AN13" i="2904"/>
  <c r="AN12" i="2904"/>
  <c r="AO12" i="2904" s="1"/>
  <c r="AN11" i="2904"/>
  <c r="AN10" i="2904"/>
  <c r="AO10" i="2904" s="1"/>
  <c r="AN9" i="2904"/>
  <c r="AN8" i="2904"/>
  <c r="AO8" i="2904" s="1"/>
  <c r="AN7" i="2904"/>
  <c r="AJ13" i="2904"/>
  <c r="AJ11" i="2904"/>
  <c r="S24" i="2904" s="1"/>
  <c r="AJ9" i="2904"/>
  <c r="AJ7" i="2904"/>
  <c r="AL3" i="2904"/>
  <c r="AI14" i="2904"/>
  <c r="AJ14" i="2904" s="1"/>
  <c r="AI13" i="2904"/>
  <c r="AI12" i="2904"/>
  <c r="AJ12" i="2904" s="1"/>
  <c r="AI11" i="2904"/>
  <c r="AI10" i="2904"/>
  <c r="AJ10" i="2904" s="1"/>
  <c r="AI9" i="2904"/>
  <c r="AI8" i="2904"/>
  <c r="AJ8" i="2904" s="1"/>
  <c r="AI7" i="2904"/>
  <c r="AE13" i="2904"/>
  <c r="AE11" i="2904"/>
  <c r="R24" i="2904" s="1"/>
  <c r="AE9" i="2904"/>
  <c r="AE7" i="2904"/>
  <c r="AG3" i="2904"/>
  <c r="AD14" i="2904"/>
  <c r="AE14" i="2904" s="1"/>
  <c r="AD13" i="2904"/>
  <c r="AD12" i="2904"/>
  <c r="AE12" i="2904" s="1"/>
  <c r="AD11" i="2904"/>
  <c r="AD10" i="2904"/>
  <c r="AE10" i="2904" s="1"/>
  <c r="AD9" i="2904"/>
  <c r="AD8" i="2904"/>
  <c r="AE8" i="2904" s="1"/>
  <c r="AD7" i="2904"/>
  <c r="Z13" i="2904"/>
  <c r="Z11" i="2904"/>
  <c r="Q24" i="2904" s="1"/>
  <c r="Z9" i="2904"/>
  <c r="Z7" i="2904"/>
  <c r="AB3" i="2904"/>
  <c r="Y14" i="2904"/>
  <c r="Z14" i="2904" s="1"/>
  <c r="Y13" i="2904"/>
  <c r="Y12" i="2904"/>
  <c r="Z12" i="2904" s="1"/>
  <c r="Y11" i="2904"/>
  <c r="Y10" i="2904"/>
  <c r="Z10" i="2904" s="1"/>
  <c r="Y9" i="2904"/>
  <c r="Y8" i="2904"/>
  <c r="Z8" i="2904" s="1"/>
  <c r="Y7" i="2904"/>
  <c r="U13" i="2904"/>
  <c r="U11" i="2904"/>
  <c r="P24" i="2904" s="1"/>
  <c r="U9" i="2904"/>
  <c r="U7" i="2904"/>
  <c r="W3" i="2904"/>
  <c r="T14" i="2904"/>
  <c r="U14" i="2904" s="1"/>
  <c r="T13" i="2904"/>
  <c r="T12" i="2904"/>
  <c r="U12" i="2904" s="1"/>
  <c r="T11" i="2904"/>
  <c r="T10" i="2904"/>
  <c r="U10" i="2904" s="1"/>
  <c r="T9" i="2904"/>
  <c r="T8" i="2904"/>
  <c r="U8" i="2904" s="1"/>
  <c r="T7" i="2904"/>
  <c r="U23" i="2904"/>
  <c r="Q23" i="2904"/>
  <c r="O14" i="2904"/>
  <c r="O13" i="2904"/>
  <c r="O12" i="2904"/>
  <c r="O11" i="2904"/>
  <c r="O10" i="2904"/>
  <c r="O9" i="2904"/>
  <c r="O8" i="2904"/>
  <c r="O7" i="2904"/>
  <c r="Q3" i="2904"/>
  <c r="G3" i="2904"/>
  <c r="U28" i="2903"/>
  <c r="T28" i="2903"/>
  <c r="S28" i="2903"/>
  <c r="R28" i="2903"/>
  <c r="Q28" i="2903"/>
  <c r="P28" i="2903"/>
  <c r="U24" i="2903"/>
  <c r="AT14" i="2903"/>
  <c r="AT12" i="2903"/>
  <c r="AT10" i="2903"/>
  <c r="AT8" i="2903"/>
  <c r="AV3" i="2903"/>
  <c r="AS14" i="2903"/>
  <c r="AS13" i="2903"/>
  <c r="AT13" i="2903" s="1"/>
  <c r="AS12" i="2903"/>
  <c r="AS11" i="2903"/>
  <c r="AT11" i="2903" s="1"/>
  <c r="AS10" i="2903"/>
  <c r="AS9" i="2903"/>
  <c r="AT9" i="2903" s="1"/>
  <c r="AS8" i="2903"/>
  <c r="AS7" i="2903"/>
  <c r="AT7" i="2903" s="1"/>
  <c r="T24" i="2903"/>
  <c r="AO14" i="2903"/>
  <c r="AO12" i="2903"/>
  <c r="AO10" i="2903"/>
  <c r="AO8" i="2903"/>
  <c r="AQ3" i="2903"/>
  <c r="AN14" i="2903"/>
  <c r="AN13" i="2903"/>
  <c r="AO13" i="2903" s="1"/>
  <c r="AN12" i="2903"/>
  <c r="AN11" i="2903"/>
  <c r="AO11" i="2903" s="1"/>
  <c r="AN10" i="2903"/>
  <c r="AN9" i="2903"/>
  <c r="AO9" i="2903" s="1"/>
  <c r="AN8" i="2903"/>
  <c r="AN7" i="2903"/>
  <c r="AO7" i="2903" s="1"/>
  <c r="S24" i="2903"/>
  <c r="AJ14" i="2903"/>
  <c r="AJ12" i="2903"/>
  <c r="AJ10" i="2903"/>
  <c r="AJ8" i="2903"/>
  <c r="AL3" i="2903"/>
  <c r="AI14" i="2903"/>
  <c r="AI13" i="2903"/>
  <c r="AJ13" i="2903" s="1"/>
  <c r="AI12" i="2903"/>
  <c r="AI11" i="2903"/>
  <c r="AJ11" i="2903" s="1"/>
  <c r="AI10" i="2903"/>
  <c r="AI9" i="2903"/>
  <c r="AJ9" i="2903" s="1"/>
  <c r="AI8" i="2903"/>
  <c r="AI7" i="2903"/>
  <c r="AJ7" i="2903" s="1"/>
  <c r="R24" i="2903"/>
  <c r="AE14" i="2903"/>
  <c r="AE12" i="2903"/>
  <c r="AE10" i="2903"/>
  <c r="AE8" i="2903"/>
  <c r="AG3" i="2903"/>
  <c r="AD14" i="2903"/>
  <c r="AD13" i="2903"/>
  <c r="AE13" i="2903" s="1"/>
  <c r="AD12" i="2903"/>
  <c r="AD11" i="2903"/>
  <c r="AE11" i="2903" s="1"/>
  <c r="AD10" i="2903"/>
  <c r="AD9" i="2903"/>
  <c r="AE9" i="2903" s="1"/>
  <c r="AD8" i="2903"/>
  <c r="AD7" i="2903"/>
  <c r="AE7" i="2903" s="1"/>
  <c r="Q24" i="2903"/>
  <c r="Z14" i="2903"/>
  <c r="Z12" i="2903"/>
  <c r="Z10" i="2903"/>
  <c r="Z8" i="2903"/>
  <c r="AB3" i="2903"/>
  <c r="Y14" i="2903"/>
  <c r="Y13" i="2903"/>
  <c r="Z13" i="2903" s="1"/>
  <c r="Y12" i="2903"/>
  <c r="Y11" i="2903"/>
  <c r="Z11" i="2903" s="1"/>
  <c r="Y10" i="2903"/>
  <c r="Y9" i="2903"/>
  <c r="Z9" i="2903" s="1"/>
  <c r="Y8" i="2903"/>
  <c r="Y7" i="2903"/>
  <c r="Z7" i="2903" s="1"/>
  <c r="P24" i="2903"/>
  <c r="U14" i="2903"/>
  <c r="U12" i="2903"/>
  <c r="U10" i="2903"/>
  <c r="U8" i="2903"/>
  <c r="W3" i="2903"/>
  <c r="T14" i="2903"/>
  <c r="T13" i="2903"/>
  <c r="U13" i="2903" s="1"/>
  <c r="T12" i="2903"/>
  <c r="T11" i="2903"/>
  <c r="U11" i="2903" s="1"/>
  <c r="T10" i="2903"/>
  <c r="T9" i="2903"/>
  <c r="U9" i="2903" s="1"/>
  <c r="T8" i="2903"/>
  <c r="T7" i="2903"/>
  <c r="U7" i="2903" s="1"/>
  <c r="T23" i="2903"/>
  <c r="R23" i="2903"/>
  <c r="P23" i="2903"/>
  <c r="O14" i="2903"/>
  <c r="O13" i="2903"/>
  <c r="O12" i="2903"/>
  <c r="O11" i="2903"/>
  <c r="O10" i="2903"/>
  <c r="O9" i="2903"/>
  <c r="O8" i="2903"/>
  <c r="O7" i="2903"/>
  <c r="Q3" i="2903"/>
  <c r="G3" i="2903"/>
  <c r="U23" i="2903" s="1"/>
  <c r="U28" i="2902"/>
  <c r="T28" i="2902"/>
  <c r="S28" i="2902"/>
  <c r="R28" i="2902"/>
  <c r="Q28" i="2902"/>
  <c r="P28" i="2902"/>
  <c r="AT13" i="2902"/>
  <c r="AT11" i="2902"/>
  <c r="U24" i="2902" s="1"/>
  <c r="AT9" i="2902"/>
  <c r="AT7" i="2902"/>
  <c r="AV3" i="2902"/>
  <c r="AS14" i="2902"/>
  <c r="AT14" i="2902" s="1"/>
  <c r="AS13" i="2902"/>
  <c r="AS12" i="2902"/>
  <c r="AT12" i="2902" s="1"/>
  <c r="AS11" i="2902"/>
  <c r="AS10" i="2902"/>
  <c r="AT10" i="2902" s="1"/>
  <c r="AS9" i="2902"/>
  <c r="AS8" i="2902"/>
  <c r="AT8" i="2902" s="1"/>
  <c r="AS7" i="2902"/>
  <c r="AO13" i="2902"/>
  <c r="AO11" i="2902"/>
  <c r="T24" i="2902" s="1"/>
  <c r="AO9" i="2902"/>
  <c r="AO7" i="2902"/>
  <c r="AQ4" i="2902" s="1"/>
  <c r="AP12" i="2902" s="1"/>
  <c r="AQ12" i="2902" s="1"/>
  <c r="AQ3" i="2902"/>
  <c r="AN14" i="2902"/>
  <c r="AO14" i="2902" s="1"/>
  <c r="AP14" i="2902" s="1"/>
  <c r="AQ14" i="2902" s="1"/>
  <c r="AN13" i="2902"/>
  <c r="AN12" i="2902"/>
  <c r="AO12" i="2902" s="1"/>
  <c r="AN11" i="2902"/>
  <c r="AN10" i="2902"/>
  <c r="AO10" i="2902" s="1"/>
  <c r="AN9" i="2902"/>
  <c r="AN8" i="2902"/>
  <c r="AO8" i="2902" s="1"/>
  <c r="AN7" i="2902"/>
  <c r="AJ13" i="2902"/>
  <c r="AJ11" i="2902"/>
  <c r="S24" i="2902" s="1"/>
  <c r="AJ9" i="2902"/>
  <c r="AJ7" i="2902"/>
  <c r="AL3" i="2902"/>
  <c r="AI14" i="2902"/>
  <c r="AJ14" i="2902" s="1"/>
  <c r="AI13" i="2902"/>
  <c r="AI12" i="2902"/>
  <c r="AJ12" i="2902" s="1"/>
  <c r="AI11" i="2902"/>
  <c r="AI10" i="2902"/>
  <c r="AJ10" i="2902" s="1"/>
  <c r="AI9" i="2902"/>
  <c r="AI8" i="2902"/>
  <c r="AJ8" i="2902" s="1"/>
  <c r="AI7" i="2902"/>
  <c r="AE13" i="2902"/>
  <c r="AE11" i="2902"/>
  <c r="R24" i="2902" s="1"/>
  <c r="AE9" i="2902"/>
  <c r="AE7" i="2902"/>
  <c r="AG4" i="2902" s="1"/>
  <c r="AF12" i="2902" s="1"/>
  <c r="AG12" i="2902" s="1"/>
  <c r="AG3" i="2902"/>
  <c r="AD14" i="2902"/>
  <c r="AE14" i="2902" s="1"/>
  <c r="AF14" i="2902" s="1"/>
  <c r="AG14" i="2902" s="1"/>
  <c r="AD13" i="2902"/>
  <c r="AD12" i="2902"/>
  <c r="AE12" i="2902" s="1"/>
  <c r="AD11" i="2902"/>
  <c r="AD10" i="2902"/>
  <c r="AE10" i="2902" s="1"/>
  <c r="AD9" i="2902"/>
  <c r="AD8" i="2902"/>
  <c r="AE8" i="2902" s="1"/>
  <c r="AD7" i="2902"/>
  <c r="Z13" i="2902"/>
  <c r="Z11" i="2902"/>
  <c r="Q24" i="2902" s="1"/>
  <c r="Z9" i="2902"/>
  <c r="Z7" i="2902"/>
  <c r="AB3" i="2902"/>
  <c r="Y14" i="2902"/>
  <c r="Z14" i="2902" s="1"/>
  <c r="Y13" i="2902"/>
  <c r="Y12" i="2902"/>
  <c r="Z12" i="2902" s="1"/>
  <c r="Y11" i="2902"/>
  <c r="Y10" i="2902"/>
  <c r="Z10" i="2902" s="1"/>
  <c r="Y9" i="2902"/>
  <c r="Y8" i="2902"/>
  <c r="Z8" i="2902" s="1"/>
  <c r="Y7" i="2902"/>
  <c r="U13" i="2902"/>
  <c r="U11" i="2902"/>
  <c r="P24" i="2902" s="1"/>
  <c r="U9" i="2902"/>
  <c r="U7" i="2902"/>
  <c r="W4" i="2902" s="1"/>
  <c r="V12" i="2902" s="1"/>
  <c r="W12" i="2902" s="1"/>
  <c r="W3" i="2902"/>
  <c r="T14" i="2902"/>
  <c r="U14" i="2902" s="1"/>
  <c r="V14" i="2902" s="1"/>
  <c r="W14" i="2902" s="1"/>
  <c r="T13" i="2902"/>
  <c r="T12" i="2902"/>
  <c r="U12" i="2902" s="1"/>
  <c r="T11" i="2902"/>
  <c r="T10" i="2902"/>
  <c r="U10" i="2902" s="1"/>
  <c r="T9" i="2902"/>
  <c r="T8" i="2902"/>
  <c r="U8" i="2902" s="1"/>
  <c r="T7" i="2902"/>
  <c r="O14" i="2902"/>
  <c r="O13" i="2902"/>
  <c r="O12" i="2902"/>
  <c r="O11" i="2902"/>
  <c r="O10" i="2902"/>
  <c r="O9" i="2902"/>
  <c r="O8" i="2902"/>
  <c r="O7" i="2902"/>
  <c r="Q4" i="2902"/>
  <c r="P13" i="2902" s="1"/>
  <c r="Q13" i="2902" s="1"/>
  <c r="Q3" i="2902"/>
  <c r="G3" i="2902"/>
  <c r="U28" i="2901"/>
  <c r="T28" i="2901"/>
  <c r="S28" i="2901"/>
  <c r="R28" i="2901"/>
  <c r="Q28" i="2901"/>
  <c r="P28" i="2901"/>
  <c r="AT14" i="2901"/>
  <c r="AT12" i="2901"/>
  <c r="AT10" i="2901"/>
  <c r="AT8" i="2901"/>
  <c r="AV3" i="2901"/>
  <c r="AS14" i="2901"/>
  <c r="AS13" i="2901"/>
  <c r="AT13" i="2901" s="1"/>
  <c r="AS12" i="2901"/>
  <c r="AS11" i="2901"/>
  <c r="AT11" i="2901" s="1"/>
  <c r="U24" i="2901" s="1"/>
  <c r="AS10" i="2901"/>
  <c r="AS9" i="2901"/>
  <c r="AT9" i="2901" s="1"/>
  <c r="AS8" i="2901"/>
  <c r="AS7" i="2901"/>
  <c r="AT7" i="2901" s="1"/>
  <c r="AO14" i="2901"/>
  <c r="AO12" i="2901"/>
  <c r="AO10" i="2901"/>
  <c r="AO8" i="2901"/>
  <c r="AQ3" i="2901"/>
  <c r="AN14" i="2901"/>
  <c r="AN13" i="2901"/>
  <c r="AO13" i="2901" s="1"/>
  <c r="AN12" i="2901"/>
  <c r="AN11" i="2901"/>
  <c r="AO11" i="2901" s="1"/>
  <c r="T24" i="2901" s="1"/>
  <c r="AN10" i="2901"/>
  <c r="AN9" i="2901"/>
  <c r="AO9" i="2901" s="1"/>
  <c r="AN8" i="2901"/>
  <c r="AN7" i="2901"/>
  <c r="AO7" i="2901" s="1"/>
  <c r="AJ14" i="2901"/>
  <c r="AJ10" i="2901"/>
  <c r="AJ8" i="2901"/>
  <c r="AL3" i="2901"/>
  <c r="AI14" i="2901"/>
  <c r="AI13" i="2901"/>
  <c r="AJ13" i="2901" s="1"/>
  <c r="AI12" i="2901"/>
  <c r="AJ12" i="2901" s="1"/>
  <c r="AI11" i="2901"/>
  <c r="AJ11" i="2901" s="1"/>
  <c r="S24" i="2901" s="1"/>
  <c r="AI10" i="2901"/>
  <c r="AI9" i="2901"/>
  <c r="AJ9" i="2901" s="1"/>
  <c r="AI8" i="2901"/>
  <c r="AI7" i="2901"/>
  <c r="AJ7" i="2901" s="1"/>
  <c r="AE14" i="2901"/>
  <c r="AE12" i="2901"/>
  <c r="AE10" i="2901"/>
  <c r="AE8" i="2901"/>
  <c r="AG3" i="2901"/>
  <c r="AD14" i="2901"/>
  <c r="AD13" i="2901"/>
  <c r="AE13" i="2901" s="1"/>
  <c r="AD12" i="2901"/>
  <c r="AD11" i="2901"/>
  <c r="AE11" i="2901" s="1"/>
  <c r="R24" i="2901" s="1"/>
  <c r="AD10" i="2901"/>
  <c r="AD9" i="2901"/>
  <c r="AE9" i="2901" s="1"/>
  <c r="AD8" i="2901"/>
  <c r="AD7" i="2901"/>
  <c r="AE7" i="2901" s="1"/>
  <c r="Z14" i="2901"/>
  <c r="Z12" i="2901"/>
  <c r="Z10" i="2901"/>
  <c r="Z8" i="2901"/>
  <c r="AB3" i="2901"/>
  <c r="Y14" i="2901"/>
  <c r="Y13" i="2901"/>
  <c r="Z13" i="2901" s="1"/>
  <c r="Y12" i="2901"/>
  <c r="Y11" i="2901"/>
  <c r="Z11" i="2901" s="1"/>
  <c r="Q24" i="2901" s="1"/>
  <c r="Y10" i="2901"/>
  <c r="Y9" i="2901"/>
  <c r="Z9" i="2901" s="1"/>
  <c r="Y8" i="2901"/>
  <c r="Y7" i="2901"/>
  <c r="Z7" i="2901" s="1"/>
  <c r="U14" i="2901"/>
  <c r="U12" i="2901"/>
  <c r="U10" i="2901"/>
  <c r="U8" i="2901"/>
  <c r="W3" i="2901"/>
  <c r="T14" i="2901"/>
  <c r="T13" i="2901"/>
  <c r="U13" i="2901" s="1"/>
  <c r="T12" i="2901"/>
  <c r="T11" i="2901"/>
  <c r="U11" i="2901" s="1"/>
  <c r="P24" i="2901" s="1"/>
  <c r="T10" i="2901"/>
  <c r="T9" i="2901"/>
  <c r="U9" i="2901" s="1"/>
  <c r="T8" i="2901"/>
  <c r="T7" i="2901"/>
  <c r="U7" i="2901" s="1"/>
  <c r="T23" i="2901"/>
  <c r="R23" i="2901"/>
  <c r="P23" i="2901"/>
  <c r="O14" i="2901"/>
  <c r="O13" i="2901"/>
  <c r="O12" i="2901"/>
  <c r="O11" i="2901"/>
  <c r="O10" i="2901"/>
  <c r="O9" i="2901"/>
  <c r="O8" i="2901"/>
  <c r="O7" i="2901"/>
  <c r="Q3" i="2901"/>
  <c r="G3" i="2901"/>
  <c r="U23" i="2901" s="1"/>
  <c r="U28" i="2900"/>
  <c r="T28" i="2900"/>
  <c r="S28" i="2900"/>
  <c r="R28" i="2900"/>
  <c r="Q28" i="2900"/>
  <c r="P28" i="2900"/>
  <c r="AT13" i="2900"/>
  <c r="AT11" i="2900"/>
  <c r="U24" i="2900" s="1"/>
  <c r="AT9" i="2900"/>
  <c r="AT7" i="2900"/>
  <c r="AV4" i="2900" s="1"/>
  <c r="AV3" i="2900"/>
  <c r="AS14" i="2900"/>
  <c r="AT14" i="2900" s="1"/>
  <c r="AU14" i="2900" s="1"/>
  <c r="AV14" i="2900" s="1"/>
  <c r="AS13" i="2900"/>
  <c r="AS12" i="2900"/>
  <c r="AT12" i="2900" s="1"/>
  <c r="AS11" i="2900"/>
  <c r="AS10" i="2900"/>
  <c r="AT10" i="2900" s="1"/>
  <c r="AS9" i="2900"/>
  <c r="AS8" i="2900"/>
  <c r="AT8" i="2900" s="1"/>
  <c r="AS7" i="2900"/>
  <c r="AO13" i="2900"/>
  <c r="AO11" i="2900"/>
  <c r="T24" i="2900" s="1"/>
  <c r="AO9" i="2900"/>
  <c r="AO7" i="2900"/>
  <c r="AQ3" i="2900"/>
  <c r="AN14" i="2900"/>
  <c r="AO14" i="2900" s="1"/>
  <c r="AN13" i="2900"/>
  <c r="AN12" i="2900"/>
  <c r="AO12" i="2900" s="1"/>
  <c r="AN11" i="2900"/>
  <c r="AN10" i="2900"/>
  <c r="AO10" i="2900" s="1"/>
  <c r="AN9" i="2900"/>
  <c r="AN8" i="2900"/>
  <c r="AO8" i="2900" s="1"/>
  <c r="AN7" i="2900"/>
  <c r="AJ13" i="2900"/>
  <c r="AJ11" i="2900"/>
  <c r="S24" i="2900" s="1"/>
  <c r="AJ9" i="2900"/>
  <c r="AJ7" i="2900"/>
  <c r="AL4" i="2900" s="1"/>
  <c r="AL3" i="2900"/>
  <c r="AI14" i="2900"/>
  <c r="AJ14" i="2900" s="1"/>
  <c r="AK14" i="2900" s="1"/>
  <c r="AL14" i="2900" s="1"/>
  <c r="AI13" i="2900"/>
  <c r="AI12" i="2900"/>
  <c r="AJ12" i="2900" s="1"/>
  <c r="AI11" i="2900"/>
  <c r="AI10" i="2900"/>
  <c r="AJ10" i="2900" s="1"/>
  <c r="AI9" i="2900"/>
  <c r="AI8" i="2900"/>
  <c r="AJ8" i="2900" s="1"/>
  <c r="AI7" i="2900"/>
  <c r="AE13" i="2900"/>
  <c r="AE11" i="2900"/>
  <c r="R24" i="2900" s="1"/>
  <c r="AE9" i="2900"/>
  <c r="AE7" i="2900"/>
  <c r="AG3" i="2900"/>
  <c r="AD14" i="2900"/>
  <c r="AE14" i="2900" s="1"/>
  <c r="AD13" i="2900"/>
  <c r="AD12" i="2900"/>
  <c r="AE12" i="2900" s="1"/>
  <c r="AD11" i="2900"/>
  <c r="AD10" i="2900"/>
  <c r="AE10" i="2900" s="1"/>
  <c r="AD9" i="2900"/>
  <c r="AD8" i="2900"/>
  <c r="AE8" i="2900" s="1"/>
  <c r="AD7" i="2900"/>
  <c r="Z13" i="2900"/>
  <c r="Z11" i="2900"/>
  <c r="Q24" i="2900" s="1"/>
  <c r="Z9" i="2900"/>
  <c r="Z7" i="2900"/>
  <c r="AB4" i="2900" s="1"/>
  <c r="AB3" i="2900"/>
  <c r="Y14" i="2900"/>
  <c r="Z14" i="2900" s="1"/>
  <c r="AA14" i="2900" s="1"/>
  <c r="AB14" i="2900" s="1"/>
  <c r="Y13" i="2900"/>
  <c r="Y12" i="2900"/>
  <c r="Z12" i="2900" s="1"/>
  <c r="Y11" i="2900"/>
  <c r="Y10" i="2900"/>
  <c r="Z10" i="2900" s="1"/>
  <c r="Y9" i="2900"/>
  <c r="Y8" i="2900"/>
  <c r="Z8" i="2900" s="1"/>
  <c r="Y7" i="2900"/>
  <c r="U13" i="2900"/>
  <c r="U11" i="2900"/>
  <c r="P24" i="2900" s="1"/>
  <c r="U9" i="2900"/>
  <c r="U7" i="2900"/>
  <c r="W3" i="2900"/>
  <c r="T14" i="2900"/>
  <c r="U14" i="2900" s="1"/>
  <c r="T13" i="2900"/>
  <c r="T12" i="2900"/>
  <c r="U12" i="2900" s="1"/>
  <c r="T11" i="2900"/>
  <c r="T10" i="2900"/>
  <c r="U10" i="2900" s="1"/>
  <c r="T9" i="2900"/>
  <c r="T8" i="2900"/>
  <c r="U8" i="2900" s="1"/>
  <c r="T7" i="2900"/>
  <c r="U23" i="2900"/>
  <c r="Q23" i="2900"/>
  <c r="O14" i="2900"/>
  <c r="O13" i="2900"/>
  <c r="O12" i="2900"/>
  <c r="O11" i="2900"/>
  <c r="O10" i="2900"/>
  <c r="O9" i="2900"/>
  <c r="O8" i="2900"/>
  <c r="O7" i="2900"/>
  <c r="Q3" i="2900"/>
  <c r="G3" i="2900"/>
  <c r="U28" i="2899"/>
  <c r="T28" i="2899"/>
  <c r="S28" i="2899"/>
  <c r="R28" i="2899"/>
  <c r="Q28" i="2899"/>
  <c r="P28" i="2899"/>
  <c r="U24" i="2899"/>
  <c r="AT14" i="2899"/>
  <c r="AT12" i="2899"/>
  <c r="AT10" i="2899"/>
  <c r="AT8" i="2899"/>
  <c r="AV3" i="2899"/>
  <c r="AS14" i="2899"/>
  <c r="AS13" i="2899"/>
  <c r="AT13" i="2899" s="1"/>
  <c r="AS12" i="2899"/>
  <c r="AS11" i="2899"/>
  <c r="AT11" i="2899" s="1"/>
  <c r="AS10" i="2899"/>
  <c r="AS9" i="2899"/>
  <c r="AT9" i="2899" s="1"/>
  <c r="AS8" i="2899"/>
  <c r="AS7" i="2899"/>
  <c r="AT7" i="2899" s="1"/>
  <c r="T24" i="2899"/>
  <c r="AO14" i="2899"/>
  <c r="AO12" i="2899"/>
  <c r="AO10" i="2899"/>
  <c r="AO8" i="2899"/>
  <c r="AQ3" i="2899"/>
  <c r="AN14" i="2899"/>
  <c r="AN13" i="2899"/>
  <c r="AO13" i="2899" s="1"/>
  <c r="AN12" i="2899"/>
  <c r="AN11" i="2899"/>
  <c r="AO11" i="2899" s="1"/>
  <c r="AN10" i="2899"/>
  <c r="AN9" i="2899"/>
  <c r="AO9" i="2899" s="1"/>
  <c r="AN8" i="2899"/>
  <c r="AN7" i="2899"/>
  <c r="AO7" i="2899" s="1"/>
  <c r="S24" i="2899"/>
  <c r="AJ14" i="2899"/>
  <c r="AJ12" i="2899"/>
  <c r="AJ10" i="2899"/>
  <c r="AJ8" i="2899"/>
  <c r="AL3" i="2899"/>
  <c r="AI14" i="2899"/>
  <c r="AI13" i="2899"/>
  <c r="AJ13" i="2899" s="1"/>
  <c r="AI12" i="2899"/>
  <c r="AI11" i="2899"/>
  <c r="AJ11" i="2899" s="1"/>
  <c r="AI10" i="2899"/>
  <c r="AI9" i="2899"/>
  <c r="AJ9" i="2899" s="1"/>
  <c r="AI8" i="2899"/>
  <c r="AI7" i="2899"/>
  <c r="AJ7" i="2899" s="1"/>
  <c r="R24" i="2899"/>
  <c r="AE14" i="2899"/>
  <c r="AE12" i="2899"/>
  <c r="AE10" i="2899"/>
  <c r="AE8" i="2899"/>
  <c r="AG3" i="2899"/>
  <c r="AD14" i="2899"/>
  <c r="AD13" i="2899"/>
  <c r="AE13" i="2899" s="1"/>
  <c r="AD12" i="2899"/>
  <c r="AD11" i="2899"/>
  <c r="AE11" i="2899" s="1"/>
  <c r="AD10" i="2899"/>
  <c r="AD9" i="2899"/>
  <c r="AE9" i="2899" s="1"/>
  <c r="AD8" i="2899"/>
  <c r="AD7" i="2899"/>
  <c r="AE7" i="2899" s="1"/>
  <c r="Q24" i="2899"/>
  <c r="Z14" i="2899"/>
  <c r="Z12" i="2899"/>
  <c r="Z10" i="2899"/>
  <c r="Z8" i="2899"/>
  <c r="AB3" i="2899"/>
  <c r="Y14" i="2899"/>
  <c r="Y13" i="2899"/>
  <c r="Z13" i="2899" s="1"/>
  <c r="Y12" i="2899"/>
  <c r="Y11" i="2899"/>
  <c r="Z11" i="2899" s="1"/>
  <c r="Y10" i="2899"/>
  <c r="Y9" i="2899"/>
  <c r="Z9" i="2899" s="1"/>
  <c r="Y8" i="2899"/>
  <c r="Y7" i="2899"/>
  <c r="Z7" i="2899" s="1"/>
  <c r="P24" i="2899"/>
  <c r="U14" i="2899"/>
  <c r="U12" i="2899"/>
  <c r="U10" i="2899"/>
  <c r="U8" i="2899"/>
  <c r="W3" i="2899"/>
  <c r="T14" i="2899"/>
  <c r="T13" i="2899"/>
  <c r="U13" i="2899" s="1"/>
  <c r="T12" i="2899"/>
  <c r="T11" i="2899"/>
  <c r="U11" i="2899" s="1"/>
  <c r="T10" i="2899"/>
  <c r="T9" i="2899"/>
  <c r="U9" i="2899" s="1"/>
  <c r="T8" i="2899"/>
  <c r="T7" i="2899"/>
  <c r="U7" i="2899" s="1"/>
  <c r="T23" i="2899"/>
  <c r="R23" i="2899"/>
  <c r="P23" i="2899"/>
  <c r="O14" i="2899"/>
  <c r="O13" i="2899"/>
  <c r="O12" i="2899"/>
  <c r="O11" i="2899"/>
  <c r="O10" i="2899"/>
  <c r="O9" i="2899"/>
  <c r="O8" i="2899"/>
  <c r="O7" i="2899"/>
  <c r="Q3" i="2899"/>
  <c r="G3" i="2899"/>
  <c r="U23" i="2899" s="1"/>
  <c r="U28" i="2898"/>
  <c r="T28" i="2898"/>
  <c r="S28" i="2898"/>
  <c r="R28" i="2898"/>
  <c r="Q28" i="2898"/>
  <c r="P28" i="2898"/>
  <c r="AT13" i="2898"/>
  <c r="AT11" i="2898"/>
  <c r="U24" i="2898" s="1"/>
  <c r="AT9" i="2898"/>
  <c r="AT7" i="2898"/>
  <c r="AV3" i="2898"/>
  <c r="AS14" i="2898"/>
  <c r="AT14" i="2898" s="1"/>
  <c r="AS13" i="2898"/>
  <c r="AS12" i="2898"/>
  <c r="AT12" i="2898" s="1"/>
  <c r="AS11" i="2898"/>
  <c r="AS10" i="2898"/>
  <c r="AT10" i="2898" s="1"/>
  <c r="AS9" i="2898"/>
  <c r="AS8" i="2898"/>
  <c r="AT8" i="2898" s="1"/>
  <c r="AS7" i="2898"/>
  <c r="AO13" i="2898"/>
  <c r="AO11" i="2898"/>
  <c r="T24" i="2898" s="1"/>
  <c r="AO9" i="2898"/>
  <c r="AO7" i="2898"/>
  <c r="AQ4" i="2898" s="1"/>
  <c r="AQ3" i="2898"/>
  <c r="AN14" i="2898"/>
  <c r="AO14" i="2898" s="1"/>
  <c r="AP14" i="2898" s="1"/>
  <c r="AQ14" i="2898" s="1"/>
  <c r="AN13" i="2898"/>
  <c r="AN12" i="2898"/>
  <c r="AO12" i="2898" s="1"/>
  <c r="AN11" i="2898"/>
  <c r="AN10" i="2898"/>
  <c r="AO10" i="2898" s="1"/>
  <c r="AN9" i="2898"/>
  <c r="AN8" i="2898"/>
  <c r="AO8" i="2898" s="1"/>
  <c r="AN7" i="2898"/>
  <c r="AJ13" i="2898"/>
  <c r="AJ11" i="2898"/>
  <c r="S24" i="2898" s="1"/>
  <c r="AJ9" i="2898"/>
  <c r="AJ7" i="2898"/>
  <c r="AL3" i="2898"/>
  <c r="AI14" i="2898"/>
  <c r="AJ14" i="2898" s="1"/>
  <c r="AI13" i="2898"/>
  <c r="AI12" i="2898"/>
  <c r="AJ12" i="2898" s="1"/>
  <c r="AI11" i="2898"/>
  <c r="AI10" i="2898"/>
  <c r="AJ10" i="2898" s="1"/>
  <c r="AI9" i="2898"/>
  <c r="AI8" i="2898"/>
  <c r="AJ8" i="2898" s="1"/>
  <c r="AI7" i="2898"/>
  <c r="AE13" i="2898"/>
  <c r="AE11" i="2898"/>
  <c r="R24" i="2898" s="1"/>
  <c r="AE9" i="2898"/>
  <c r="AE7" i="2898"/>
  <c r="AG4" i="2898" s="1"/>
  <c r="AG3" i="2898"/>
  <c r="AD14" i="2898"/>
  <c r="AE14" i="2898" s="1"/>
  <c r="AF14" i="2898" s="1"/>
  <c r="AG14" i="2898" s="1"/>
  <c r="AD13" i="2898"/>
  <c r="AD12" i="2898"/>
  <c r="AE12" i="2898" s="1"/>
  <c r="AD11" i="2898"/>
  <c r="AD10" i="2898"/>
  <c r="AE10" i="2898" s="1"/>
  <c r="AD9" i="2898"/>
  <c r="AD8" i="2898"/>
  <c r="AE8" i="2898" s="1"/>
  <c r="AD7" i="2898"/>
  <c r="Z13" i="2898"/>
  <c r="Z11" i="2898"/>
  <c r="Q24" i="2898" s="1"/>
  <c r="Z9" i="2898"/>
  <c r="Z7" i="2898"/>
  <c r="AB3" i="2898"/>
  <c r="Y14" i="2898"/>
  <c r="Z14" i="2898" s="1"/>
  <c r="Y13" i="2898"/>
  <c r="Y12" i="2898"/>
  <c r="Z12" i="2898" s="1"/>
  <c r="Y11" i="2898"/>
  <c r="Y10" i="2898"/>
  <c r="Z10" i="2898" s="1"/>
  <c r="Y9" i="2898"/>
  <c r="Y8" i="2898"/>
  <c r="Z8" i="2898" s="1"/>
  <c r="Y7" i="2898"/>
  <c r="U13" i="2898"/>
  <c r="U11" i="2898"/>
  <c r="P24" i="2898" s="1"/>
  <c r="U9" i="2898"/>
  <c r="U7" i="2898"/>
  <c r="W4" i="2898" s="1"/>
  <c r="W3" i="2898"/>
  <c r="T14" i="2898"/>
  <c r="U14" i="2898" s="1"/>
  <c r="V14" i="2898" s="1"/>
  <c r="W14" i="2898" s="1"/>
  <c r="T13" i="2898"/>
  <c r="T12" i="2898"/>
  <c r="U12" i="2898" s="1"/>
  <c r="T11" i="2898"/>
  <c r="T10" i="2898"/>
  <c r="U10" i="2898" s="1"/>
  <c r="T9" i="2898"/>
  <c r="T8" i="2898"/>
  <c r="U8" i="2898" s="1"/>
  <c r="T7" i="2898"/>
  <c r="O14" i="2898"/>
  <c r="O13" i="2898"/>
  <c r="O12" i="2898"/>
  <c r="O11" i="2898"/>
  <c r="O10" i="2898"/>
  <c r="O9" i="2898"/>
  <c r="O8" i="2898"/>
  <c r="O7" i="2898"/>
  <c r="Q4" i="2898"/>
  <c r="P13" i="2898" s="1"/>
  <c r="Q13" i="2898" s="1"/>
  <c r="Q3" i="2898"/>
  <c r="G3" i="2898"/>
  <c r="U28" i="2897"/>
  <c r="T28" i="2897"/>
  <c r="S28" i="2897"/>
  <c r="R28" i="2897"/>
  <c r="Q28" i="2897"/>
  <c r="P28" i="2897"/>
  <c r="AT14" i="2897"/>
  <c r="AT12" i="2897"/>
  <c r="AT10" i="2897"/>
  <c r="AT8" i="2897"/>
  <c r="AV3" i="2897"/>
  <c r="AS14" i="2897"/>
  <c r="AS13" i="2897"/>
  <c r="AT13" i="2897" s="1"/>
  <c r="AS12" i="2897"/>
  <c r="AS11" i="2897"/>
  <c r="AT11" i="2897" s="1"/>
  <c r="U24" i="2897" s="1"/>
  <c r="AS10" i="2897"/>
  <c r="AS9" i="2897"/>
  <c r="AT9" i="2897" s="1"/>
  <c r="AS8" i="2897"/>
  <c r="AS7" i="2897"/>
  <c r="AT7" i="2897" s="1"/>
  <c r="AO14" i="2897"/>
  <c r="AO12" i="2897"/>
  <c r="AO10" i="2897"/>
  <c r="AO8" i="2897"/>
  <c r="AQ3" i="2897"/>
  <c r="AN14" i="2897"/>
  <c r="AN13" i="2897"/>
  <c r="AO13" i="2897" s="1"/>
  <c r="AN12" i="2897"/>
  <c r="AN11" i="2897"/>
  <c r="AO11" i="2897" s="1"/>
  <c r="T24" i="2897" s="1"/>
  <c r="AN10" i="2897"/>
  <c r="AN9" i="2897"/>
  <c r="AO9" i="2897" s="1"/>
  <c r="AN8" i="2897"/>
  <c r="AN7" i="2897"/>
  <c r="AO7" i="2897" s="1"/>
  <c r="AJ14" i="2897"/>
  <c r="AJ12" i="2897"/>
  <c r="AJ10" i="2897"/>
  <c r="AJ8" i="2897"/>
  <c r="AL3" i="2897"/>
  <c r="AI14" i="2897"/>
  <c r="AI13" i="2897"/>
  <c r="AJ13" i="2897" s="1"/>
  <c r="AI12" i="2897"/>
  <c r="AI11" i="2897"/>
  <c r="AJ11" i="2897" s="1"/>
  <c r="S24" i="2897" s="1"/>
  <c r="AI10" i="2897"/>
  <c r="AI9" i="2897"/>
  <c r="AJ9" i="2897" s="1"/>
  <c r="AI8" i="2897"/>
  <c r="AI7" i="2897"/>
  <c r="AJ7" i="2897" s="1"/>
  <c r="AE14" i="2897"/>
  <c r="AE12" i="2897"/>
  <c r="AE10" i="2897"/>
  <c r="AE8" i="2897"/>
  <c r="AG3" i="2897"/>
  <c r="AD14" i="2897"/>
  <c r="AD13" i="2897"/>
  <c r="AE13" i="2897" s="1"/>
  <c r="AD12" i="2897"/>
  <c r="AD11" i="2897"/>
  <c r="AE11" i="2897" s="1"/>
  <c r="R24" i="2897" s="1"/>
  <c r="AD10" i="2897"/>
  <c r="AD9" i="2897"/>
  <c r="AE9" i="2897" s="1"/>
  <c r="AD8" i="2897"/>
  <c r="AD7" i="2897"/>
  <c r="AE7" i="2897" s="1"/>
  <c r="Z14" i="2897"/>
  <c r="Z12" i="2897"/>
  <c r="Z10" i="2897"/>
  <c r="Z8" i="2897"/>
  <c r="AB3" i="2897"/>
  <c r="Y14" i="2897"/>
  <c r="Y13" i="2897"/>
  <c r="Z13" i="2897" s="1"/>
  <c r="Y12" i="2897"/>
  <c r="Y11" i="2897"/>
  <c r="Z11" i="2897" s="1"/>
  <c r="Q24" i="2897" s="1"/>
  <c r="Y10" i="2897"/>
  <c r="Y9" i="2897"/>
  <c r="Z9" i="2897" s="1"/>
  <c r="Y8" i="2897"/>
  <c r="Y7" i="2897"/>
  <c r="Z7" i="2897" s="1"/>
  <c r="U14" i="2897"/>
  <c r="U12" i="2897"/>
  <c r="U10" i="2897"/>
  <c r="U8" i="2897"/>
  <c r="W3" i="2897"/>
  <c r="T14" i="2897"/>
  <c r="T13" i="2897"/>
  <c r="U13" i="2897" s="1"/>
  <c r="T12" i="2897"/>
  <c r="T11" i="2897"/>
  <c r="U11" i="2897" s="1"/>
  <c r="P24" i="2897" s="1"/>
  <c r="T10" i="2897"/>
  <c r="T9" i="2897"/>
  <c r="U9" i="2897" s="1"/>
  <c r="T8" i="2897"/>
  <c r="T7" i="2897"/>
  <c r="U7" i="2897" s="1"/>
  <c r="T23" i="2897"/>
  <c r="R23" i="2897"/>
  <c r="P23" i="2897"/>
  <c r="O14" i="2897"/>
  <c r="O13" i="2897"/>
  <c r="O12" i="2897"/>
  <c r="O11" i="2897"/>
  <c r="O10" i="2897"/>
  <c r="O9" i="2897"/>
  <c r="O8" i="2897"/>
  <c r="O7" i="2897"/>
  <c r="Q3" i="2897"/>
  <c r="G3" i="2897"/>
  <c r="U23" i="2897" s="1"/>
  <c r="U28" i="2896"/>
  <c r="T28" i="2896"/>
  <c r="S28" i="2896"/>
  <c r="R28" i="2896"/>
  <c r="Q28" i="2896"/>
  <c r="P28" i="2896"/>
  <c r="AT13" i="2896"/>
  <c r="AT11" i="2896"/>
  <c r="U24" i="2896" s="1"/>
  <c r="AT9" i="2896"/>
  <c r="AU9" i="2896" s="1"/>
  <c r="AV9" i="2896" s="1"/>
  <c r="AT7" i="2896"/>
  <c r="AV4" i="2896" s="1"/>
  <c r="AV3" i="2896"/>
  <c r="AS14" i="2896"/>
  <c r="AT14" i="2896" s="1"/>
  <c r="AU14" i="2896" s="1"/>
  <c r="AV14" i="2896" s="1"/>
  <c r="AS13" i="2896"/>
  <c r="AS12" i="2896"/>
  <c r="AT12" i="2896" s="1"/>
  <c r="AS11" i="2896"/>
  <c r="AS10" i="2896"/>
  <c r="AT10" i="2896" s="1"/>
  <c r="AS9" i="2896"/>
  <c r="AS8" i="2896"/>
  <c r="AT8" i="2896" s="1"/>
  <c r="AS7" i="2896"/>
  <c r="AO13" i="2896"/>
  <c r="AO11" i="2896"/>
  <c r="T24" i="2896" s="1"/>
  <c r="AO9" i="2896"/>
  <c r="AO7" i="2896"/>
  <c r="AQ3" i="2896"/>
  <c r="AN14" i="2896"/>
  <c r="AO14" i="2896" s="1"/>
  <c r="AN13" i="2896"/>
  <c r="AN12" i="2896"/>
  <c r="AO12" i="2896" s="1"/>
  <c r="AN11" i="2896"/>
  <c r="AN10" i="2896"/>
  <c r="AO10" i="2896" s="1"/>
  <c r="AN9" i="2896"/>
  <c r="AN8" i="2896"/>
  <c r="AO8" i="2896" s="1"/>
  <c r="AN7" i="2896"/>
  <c r="AJ13" i="2896"/>
  <c r="AJ11" i="2896"/>
  <c r="S24" i="2896" s="1"/>
  <c r="AJ9" i="2896"/>
  <c r="AK9" i="2896" s="1"/>
  <c r="AL9" i="2896" s="1"/>
  <c r="AJ7" i="2896"/>
  <c r="AL4" i="2896" s="1"/>
  <c r="AL3" i="2896"/>
  <c r="AI14" i="2896"/>
  <c r="AJ14" i="2896" s="1"/>
  <c r="AK14" i="2896" s="1"/>
  <c r="AL14" i="2896" s="1"/>
  <c r="AI13" i="2896"/>
  <c r="AI12" i="2896"/>
  <c r="AJ12" i="2896" s="1"/>
  <c r="AI11" i="2896"/>
  <c r="AI10" i="2896"/>
  <c r="AJ10" i="2896" s="1"/>
  <c r="AI9" i="2896"/>
  <c r="AI8" i="2896"/>
  <c r="AJ8" i="2896" s="1"/>
  <c r="AI7" i="2896"/>
  <c r="AE13" i="2896"/>
  <c r="AE11" i="2896"/>
  <c r="R24" i="2896" s="1"/>
  <c r="AE9" i="2896"/>
  <c r="AE7" i="2896"/>
  <c r="AG3" i="2896"/>
  <c r="AD14" i="2896"/>
  <c r="AE14" i="2896" s="1"/>
  <c r="AD13" i="2896"/>
  <c r="AD12" i="2896"/>
  <c r="AE12" i="2896" s="1"/>
  <c r="AD11" i="2896"/>
  <c r="AD10" i="2896"/>
  <c r="AE10" i="2896" s="1"/>
  <c r="AD9" i="2896"/>
  <c r="AD8" i="2896"/>
  <c r="AE8" i="2896" s="1"/>
  <c r="AD7" i="2896"/>
  <c r="Z13" i="2896"/>
  <c r="Z11" i="2896"/>
  <c r="Q24" i="2896" s="1"/>
  <c r="Z9" i="2896"/>
  <c r="AA9" i="2896" s="1"/>
  <c r="AB9" i="2896" s="1"/>
  <c r="Z7" i="2896"/>
  <c r="AB4" i="2896" s="1"/>
  <c r="AB3" i="2896"/>
  <c r="Y14" i="2896"/>
  <c r="Z14" i="2896" s="1"/>
  <c r="AA14" i="2896" s="1"/>
  <c r="AB14" i="2896" s="1"/>
  <c r="Y13" i="2896"/>
  <c r="Y12" i="2896"/>
  <c r="Z12" i="2896" s="1"/>
  <c r="Y11" i="2896"/>
  <c r="Y10" i="2896"/>
  <c r="Z10" i="2896" s="1"/>
  <c r="Y9" i="2896"/>
  <c r="Y8" i="2896"/>
  <c r="Z8" i="2896" s="1"/>
  <c r="Y7" i="2896"/>
  <c r="U13" i="2896"/>
  <c r="U11" i="2896"/>
  <c r="P24" i="2896" s="1"/>
  <c r="U9" i="2896"/>
  <c r="U7" i="2896"/>
  <c r="W3" i="2896"/>
  <c r="T14" i="2896"/>
  <c r="U14" i="2896" s="1"/>
  <c r="T13" i="2896"/>
  <c r="T12" i="2896"/>
  <c r="U12" i="2896" s="1"/>
  <c r="T11" i="2896"/>
  <c r="T10" i="2896"/>
  <c r="U10" i="2896" s="1"/>
  <c r="T9" i="2896"/>
  <c r="T8" i="2896"/>
  <c r="U8" i="2896" s="1"/>
  <c r="T7" i="2896"/>
  <c r="U23" i="2896"/>
  <c r="Q23" i="2896"/>
  <c r="O14" i="2896"/>
  <c r="O13" i="2896"/>
  <c r="O12" i="2896"/>
  <c r="O11" i="2896"/>
  <c r="O10" i="2896"/>
  <c r="O9" i="2896"/>
  <c r="O8" i="2896"/>
  <c r="O7" i="2896"/>
  <c r="Q3" i="2896"/>
  <c r="G3" i="2896"/>
  <c r="U28" i="2895"/>
  <c r="T28" i="2895"/>
  <c r="S28" i="2895"/>
  <c r="R28" i="2895"/>
  <c r="Q28" i="2895"/>
  <c r="P28" i="2895"/>
  <c r="U24" i="2895"/>
  <c r="AT14" i="2895"/>
  <c r="AT12" i="2895"/>
  <c r="AT10" i="2895"/>
  <c r="AT8" i="2895"/>
  <c r="AV3" i="2895"/>
  <c r="AS14" i="2895"/>
  <c r="AS13" i="2895"/>
  <c r="AT13" i="2895" s="1"/>
  <c r="AS12" i="2895"/>
  <c r="AS11" i="2895"/>
  <c r="AT11" i="2895" s="1"/>
  <c r="AS10" i="2895"/>
  <c r="AS9" i="2895"/>
  <c r="AT9" i="2895" s="1"/>
  <c r="AS8" i="2895"/>
  <c r="AS7" i="2895"/>
  <c r="AT7" i="2895" s="1"/>
  <c r="T24" i="2895"/>
  <c r="AO14" i="2895"/>
  <c r="AO12" i="2895"/>
  <c r="AO10" i="2895"/>
  <c r="AO8" i="2895"/>
  <c r="AQ3" i="2895"/>
  <c r="AN14" i="2895"/>
  <c r="AN13" i="2895"/>
  <c r="AO13" i="2895" s="1"/>
  <c r="AN12" i="2895"/>
  <c r="AN11" i="2895"/>
  <c r="AO11" i="2895" s="1"/>
  <c r="AN10" i="2895"/>
  <c r="AN9" i="2895"/>
  <c r="AO9" i="2895" s="1"/>
  <c r="AN8" i="2895"/>
  <c r="AN7" i="2895"/>
  <c r="AO7" i="2895" s="1"/>
  <c r="S24" i="2895"/>
  <c r="AJ14" i="2895"/>
  <c r="AJ12" i="2895"/>
  <c r="AJ10" i="2895"/>
  <c r="AJ8" i="2895"/>
  <c r="AL3" i="2895"/>
  <c r="AI14" i="2895"/>
  <c r="AI13" i="2895"/>
  <c r="AJ13" i="2895" s="1"/>
  <c r="AI12" i="2895"/>
  <c r="AI11" i="2895"/>
  <c r="AJ11" i="2895" s="1"/>
  <c r="AI10" i="2895"/>
  <c r="AI9" i="2895"/>
  <c r="AJ9" i="2895" s="1"/>
  <c r="AI8" i="2895"/>
  <c r="AI7" i="2895"/>
  <c r="AJ7" i="2895" s="1"/>
  <c r="R24" i="2895"/>
  <c r="AE14" i="2895"/>
  <c r="AE12" i="2895"/>
  <c r="AE10" i="2895"/>
  <c r="AE8" i="2895"/>
  <c r="AG3" i="2895"/>
  <c r="AD14" i="2895"/>
  <c r="AD13" i="2895"/>
  <c r="AE13" i="2895" s="1"/>
  <c r="AD12" i="2895"/>
  <c r="AD11" i="2895"/>
  <c r="AE11" i="2895" s="1"/>
  <c r="AD10" i="2895"/>
  <c r="AD9" i="2895"/>
  <c r="AE9" i="2895" s="1"/>
  <c r="AD8" i="2895"/>
  <c r="AD7" i="2895"/>
  <c r="AE7" i="2895" s="1"/>
  <c r="Q24" i="2895"/>
  <c r="Z14" i="2895"/>
  <c r="Z12" i="2895"/>
  <c r="Z10" i="2895"/>
  <c r="Z8" i="2895"/>
  <c r="AB3" i="2895"/>
  <c r="Y14" i="2895"/>
  <c r="Y13" i="2895"/>
  <c r="Z13" i="2895" s="1"/>
  <c r="Y12" i="2895"/>
  <c r="Y11" i="2895"/>
  <c r="Z11" i="2895" s="1"/>
  <c r="Y10" i="2895"/>
  <c r="Y9" i="2895"/>
  <c r="Z9" i="2895" s="1"/>
  <c r="Y8" i="2895"/>
  <c r="Y7" i="2895"/>
  <c r="Z7" i="2895" s="1"/>
  <c r="P24" i="2895"/>
  <c r="U14" i="2895"/>
  <c r="U12" i="2895"/>
  <c r="U10" i="2895"/>
  <c r="U8" i="2895"/>
  <c r="W3" i="2895"/>
  <c r="T14" i="2895"/>
  <c r="T13" i="2895"/>
  <c r="U13" i="2895" s="1"/>
  <c r="T12" i="2895"/>
  <c r="T11" i="2895"/>
  <c r="U11" i="2895" s="1"/>
  <c r="T10" i="2895"/>
  <c r="T9" i="2895"/>
  <c r="U9" i="2895" s="1"/>
  <c r="T8" i="2895"/>
  <c r="T7" i="2895"/>
  <c r="U7" i="2895" s="1"/>
  <c r="T23" i="2895"/>
  <c r="R23" i="2895"/>
  <c r="P23" i="2895"/>
  <c r="O14" i="2895"/>
  <c r="O13" i="2895"/>
  <c r="O12" i="2895"/>
  <c r="O11" i="2895"/>
  <c r="O10" i="2895"/>
  <c r="O9" i="2895"/>
  <c r="O8" i="2895"/>
  <c r="O7" i="2895"/>
  <c r="Q3" i="2895"/>
  <c r="G3" i="2895"/>
  <c r="U23" i="2895" s="1"/>
  <c r="U28" i="2894"/>
  <c r="T28" i="2894"/>
  <c r="S28" i="2894"/>
  <c r="R28" i="2894"/>
  <c r="Q28" i="2894"/>
  <c r="P28" i="2894"/>
  <c r="AT13" i="2894"/>
  <c r="AT11" i="2894"/>
  <c r="U24" i="2894" s="1"/>
  <c r="AT9" i="2894"/>
  <c r="AT7" i="2894"/>
  <c r="AV3" i="2894"/>
  <c r="AS14" i="2894"/>
  <c r="AT14" i="2894" s="1"/>
  <c r="AS13" i="2894"/>
  <c r="AS12" i="2894"/>
  <c r="AT12" i="2894" s="1"/>
  <c r="AS11" i="2894"/>
  <c r="AS10" i="2894"/>
  <c r="AT10" i="2894" s="1"/>
  <c r="AS9" i="2894"/>
  <c r="AS8" i="2894"/>
  <c r="AT8" i="2894" s="1"/>
  <c r="AS7" i="2894"/>
  <c r="AO13" i="2894"/>
  <c r="AO11" i="2894"/>
  <c r="T24" i="2894" s="1"/>
  <c r="AO9" i="2894"/>
  <c r="AP9" i="2894" s="1"/>
  <c r="AQ9" i="2894" s="1"/>
  <c r="AO7" i="2894"/>
  <c r="AQ4" i="2894" s="1"/>
  <c r="AQ3" i="2894"/>
  <c r="AN14" i="2894"/>
  <c r="AO14" i="2894" s="1"/>
  <c r="AP14" i="2894" s="1"/>
  <c r="AQ14" i="2894" s="1"/>
  <c r="AN13" i="2894"/>
  <c r="AN12" i="2894"/>
  <c r="AO12" i="2894" s="1"/>
  <c r="AN11" i="2894"/>
  <c r="AN10" i="2894"/>
  <c r="AO10" i="2894" s="1"/>
  <c r="AN9" i="2894"/>
  <c r="AN8" i="2894"/>
  <c r="AO8" i="2894" s="1"/>
  <c r="AN7" i="2894"/>
  <c r="AJ13" i="2894"/>
  <c r="AJ11" i="2894"/>
  <c r="S24" i="2894" s="1"/>
  <c r="AJ9" i="2894"/>
  <c r="AJ7" i="2894"/>
  <c r="AL3" i="2894"/>
  <c r="AI14" i="2894"/>
  <c r="AJ14" i="2894" s="1"/>
  <c r="AI13" i="2894"/>
  <c r="AI12" i="2894"/>
  <c r="AJ12" i="2894" s="1"/>
  <c r="AI11" i="2894"/>
  <c r="AI10" i="2894"/>
  <c r="AJ10" i="2894" s="1"/>
  <c r="AI9" i="2894"/>
  <c r="AI8" i="2894"/>
  <c r="AJ8" i="2894" s="1"/>
  <c r="AI7" i="2894"/>
  <c r="AE13" i="2894"/>
  <c r="AE11" i="2894"/>
  <c r="R24" i="2894" s="1"/>
  <c r="AE9" i="2894"/>
  <c r="AF9" i="2894" s="1"/>
  <c r="AG9" i="2894" s="1"/>
  <c r="AE7" i="2894"/>
  <c r="AG4" i="2894" s="1"/>
  <c r="AG3" i="2894"/>
  <c r="AD14" i="2894"/>
  <c r="AE14" i="2894" s="1"/>
  <c r="AF14" i="2894" s="1"/>
  <c r="AG14" i="2894" s="1"/>
  <c r="AD13" i="2894"/>
  <c r="AD12" i="2894"/>
  <c r="AE12" i="2894" s="1"/>
  <c r="AD11" i="2894"/>
  <c r="AD10" i="2894"/>
  <c r="AE10" i="2894" s="1"/>
  <c r="AD9" i="2894"/>
  <c r="AD8" i="2894"/>
  <c r="AE8" i="2894" s="1"/>
  <c r="AD7" i="2894"/>
  <c r="Z13" i="2894"/>
  <c r="Z11" i="2894"/>
  <c r="Q24" i="2894" s="1"/>
  <c r="Z9" i="2894"/>
  <c r="Z7" i="2894"/>
  <c r="AB3" i="2894"/>
  <c r="Y14" i="2894"/>
  <c r="Z14" i="2894" s="1"/>
  <c r="Y13" i="2894"/>
  <c r="Y12" i="2894"/>
  <c r="Z12" i="2894" s="1"/>
  <c r="Y11" i="2894"/>
  <c r="Y10" i="2894"/>
  <c r="Z10" i="2894" s="1"/>
  <c r="Y9" i="2894"/>
  <c r="Y8" i="2894"/>
  <c r="Z8" i="2894" s="1"/>
  <c r="Y7" i="2894"/>
  <c r="U13" i="2894"/>
  <c r="U11" i="2894"/>
  <c r="P24" i="2894" s="1"/>
  <c r="U9" i="2894"/>
  <c r="V9" i="2894" s="1"/>
  <c r="W9" i="2894" s="1"/>
  <c r="U7" i="2894"/>
  <c r="W4" i="2894" s="1"/>
  <c r="W3" i="2894"/>
  <c r="T14" i="2894"/>
  <c r="U14" i="2894" s="1"/>
  <c r="V14" i="2894" s="1"/>
  <c r="W14" i="2894" s="1"/>
  <c r="T13" i="2894"/>
  <c r="T12" i="2894"/>
  <c r="U12" i="2894" s="1"/>
  <c r="T11" i="2894"/>
  <c r="T10" i="2894"/>
  <c r="U10" i="2894" s="1"/>
  <c r="T9" i="2894"/>
  <c r="T8" i="2894"/>
  <c r="U8" i="2894" s="1"/>
  <c r="T7" i="2894"/>
  <c r="O14" i="2894"/>
  <c r="O13" i="2894"/>
  <c r="O12" i="2894"/>
  <c r="O11" i="2894"/>
  <c r="O10" i="2894"/>
  <c r="O9" i="2894"/>
  <c r="O8" i="2894"/>
  <c r="O7" i="2894"/>
  <c r="Q4" i="2894"/>
  <c r="P13" i="2894" s="1"/>
  <c r="Q13" i="2894" s="1"/>
  <c r="Q3" i="2894"/>
  <c r="G3" i="2894"/>
  <c r="U28" i="2893"/>
  <c r="T28" i="2893"/>
  <c r="S28" i="2893"/>
  <c r="R28" i="2893"/>
  <c r="Q28" i="2893"/>
  <c r="P28" i="2893"/>
  <c r="AT14" i="2893"/>
  <c r="AT12" i="2893"/>
  <c r="AT10" i="2893"/>
  <c r="AT8" i="2893"/>
  <c r="AV3" i="2893"/>
  <c r="AS14" i="2893"/>
  <c r="AS13" i="2893"/>
  <c r="AT13" i="2893" s="1"/>
  <c r="AS12" i="2893"/>
  <c r="AS11" i="2893"/>
  <c r="AT11" i="2893" s="1"/>
  <c r="U24" i="2893" s="1"/>
  <c r="AS10" i="2893"/>
  <c r="AS9" i="2893"/>
  <c r="AT9" i="2893" s="1"/>
  <c r="AS8" i="2893"/>
  <c r="AS7" i="2893"/>
  <c r="AT7" i="2893" s="1"/>
  <c r="AO14" i="2893"/>
  <c r="AO12" i="2893"/>
  <c r="AO10" i="2893"/>
  <c r="AO8" i="2893"/>
  <c r="AQ3" i="2893"/>
  <c r="AN14" i="2893"/>
  <c r="AN13" i="2893"/>
  <c r="AO13" i="2893" s="1"/>
  <c r="AN12" i="2893"/>
  <c r="AN11" i="2893"/>
  <c r="AO11" i="2893" s="1"/>
  <c r="T24" i="2893" s="1"/>
  <c r="AN10" i="2893"/>
  <c r="AN9" i="2893"/>
  <c r="AO9" i="2893" s="1"/>
  <c r="AN8" i="2893"/>
  <c r="AN7" i="2893"/>
  <c r="AO7" i="2893" s="1"/>
  <c r="AJ14" i="2893"/>
  <c r="AJ12" i="2893"/>
  <c r="AJ10" i="2893"/>
  <c r="AJ8" i="2893"/>
  <c r="AL3" i="2893"/>
  <c r="AI14" i="2893"/>
  <c r="AI13" i="2893"/>
  <c r="AJ13" i="2893" s="1"/>
  <c r="AI12" i="2893"/>
  <c r="AI11" i="2893"/>
  <c r="AJ11" i="2893" s="1"/>
  <c r="S24" i="2893" s="1"/>
  <c r="AI10" i="2893"/>
  <c r="AI9" i="2893"/>
  <c r="AJ9" i="2893" s="1"/>
  <c r="AI8" i="2893"/>
  <c r="AI7" i="2893"/>
  <c r="AJ7" i="2893" s="1"/>
  <c r="AE14" i="2893"/>
  <c r="AE12" i="2893"/>
  <c r="AE10" i="2893"/>
  <c r="AE8" i="2893"/>
  <c r="AG3" i="2893"/>
  <c r="AD14" i="2893"/>
  <c r="AD13" i="2893"/>
  <c r="AE13" i="2893" s="1"/>
  <c r="AD12" i="2893"/>
  <c r="AD11" i="2893"/>
  <c r="AE11" i="2893" s="1"/>
  <c r="R24" i="2893" s="1"/>
  <c r="AD10" i="2893"/>
  <c r="AD9" i="2893"/>
  <c r="AE9" i="2893" s="1"/>
  <c r="AD8" i="2893"/>
  <c r="AD7" i="2893"/>
  <c r="AE7" i="2893" s="1"/>
  <c r="Z14" i="2893"/>
  <c r="Z12" i="2893"/>
  <c r="Z10" i="2893"/>
  <c r="Z8" i="2893"/>
  <c r="AB3" i="2893"/>
  <c r="Y14" i="2893"/>
  <c r="Y13" i="2893"/>
  <c r="Z13" i="2893" s="1"/>
  <c r="Y12" i="2893"/>
  <c r="Y11" i="2893"/>
  <c r="Z11" i="2893" s="1"/>
  <c r="Q24" i="2893" s="1"/>
  <c r="Y10" i="2893"/>
  <c r="Y9" i="2893"/>
  <c r="Z9" i="2893" s="1"/>
  <c r="Y8" i="2893"/>
  <c r="Y7" i="2893"/>
  <c r="Z7" i="2893" s="1"/>
  <c r="U14" i="2893"/>
  <c r="U12" i="2893"/>
  <c r="U10" i="2893"/>
  <c r="U8" i="2893"/>
  <c r="W3" i="2893"/>
  <c r="T14" i="2893"/>
  <c r="T13" i="2893"/>
  <c r="U13" i="2893" s="1"/>
  <c r="T12" i="2893"/>
  <c r="T11" i="2893"/>
  <c r="U11" i="2893" s="1"/>
  <c r="P24" i="2893" s="1"/>
  <c r="T10" i="2893"/>
  <c r="T9" i="2893"/>
  <c r="U9" i="2893" s="1"/>
  <c r="T8" i="2893"/>
  <c r="T7" i="2893"/>
  <c r="U7" i="2893" s="1"/>
  <c r="T23" i="2893"/>
  <c r="R23" i="2893"/>
  <c r="P23" i="2893"/>
  <c r="O14" i="2893"/>
  <c r="O13" i="2893"/>
  <c r="O12" i="2893"/>
  <c r="O11" i="2893"/>
  <c r="O10" i="2893"/>
  <c r="O9" i="2893"/>
  <c r="O8" i="2893"/>
  <c r="O7" i="2893"/>
  <c r="Q3" i="2893"/>
  <c r="G3" i="2893"/>
  <c r="U23" i="2893" s="1"/>
  <c r="U28" i="2892"/>
  <c r="T28" i="2892"/>
  <c r="S28" i="2892"/>
  <c r="R28" i="2892"/>
  <c r="Q28" i="2892"/>
  <c r="P28" i="2892"/>
  <c r="AT13" i="2892"/>
  <c r="AT11" i="2892"/>
  <c r="U24" i="2892" s="1"/>
  <c r="AT9" i="2892"/>
  <c r="AT7" i="2892"/>
  <c r="AV4" i="2892" s="1"/>
  <c r="AV3" i="2892"/>
  <c r="AS14" i="2892"/>
  <c r="AT14" i="2892" s="1"/>
  <c r="AU14" i="2892" s="1"/>
  <c r="AV14" i="2892" s="1"/>
  <c r="AS13" i="2892"/>
  <c r="AS12" i="2892"/>
  <c r="AT12" i="2892" s="1"/>
  <c r="AS11" i="2892"/>
  <c r="AS10" i="2892"/>
  <c r="AT10" i="2892" s="1"/>
  <c r="AS9" i="2892"/>
  <c r="AS8" i="2892"/>
  <c r="AT8" i="2892" s="1"/>
  <c r="AS7" i="2892"/>
  <c r="AO13" i="2892"/>
  <c r="AO11" i="2892"/>
  <c r="T24" i="2892" s="1"/>
  <c r="AO9" i="2892"/>
  <c r="AO7" i="2892"/>
  <c r="AQ3" i="2892"/>
  <c r="AN14" i="2892"/>
  <c r="AO14" i="2892" s="1"/>
  <c r="AN13" i="2892"/>
  <c r="AN12" i="2892"/>
  <c r="AO12" i="2892" s="1"/>
  <c r="AN11" i="2892"/>
  <c r="AN10" i="2892"/>
  <c r="AO10" i="2892" s="1"/>
  <c r="AN9" i="2892"/>
  <c r="AN8" i="2892"/>
  <c r="AO8" i="2892" s="1"/>
  <c r="AN7" i="2892"/>
  <c r="AJ13" i="2892"/>
  <c r="AJ11" i="2892"/>
  <c r="S24" i="2892" s="1"/>
  <c r="AJ9" i="2892"/>
  <c r="AJ7" i="2892"/>
  <c r="AL4" i="2892" s="1"/>
  <c r="AL3" i="2892"/>
  <c r="AI14" i="2892"/>
  <c r="AJ14" i="2892" s="1"/>
  <c r="AK14" i="2892" s="1"/>
  <c r="AL14" i="2892" s="1"/>
  <c r="AI13" i="2892"/>
  <c r="AI12" i="2892"/>
  <c r="AJ12" i="2892" s="1"/>
  <c r="AI11" i="2892"/>
  <c r="AI10" i="2892"/>
  <c r="AJ10" i="2892" s="1"/>
  <c r="AI9" i="2892"/>
  <c r="AI8" i="2892"/>
  <c r="AJ8" i="2892" s="1"/>
  <c r="AI7" i="2892"/>
  <c r="AE13" i="2892"/>
  <c r="AE11" i="2892"/>
  <c r="R24" i="2892" s="1"/>
  <c r="AE9" i="2892"/>
  <c r="AE7" i="2892"/>
  <c r="AG3" i="2892"/>
  <c r="AD14" i="2892"/>
  <c r="AE14" i="2892" s="1"/>
  <c r="AD13" i="2892"/>
  <c r="AD12" i="2892"/>
  <c r="AE12" i="2892" s="1"/>
  <c r="AD11" i="2892"/>
  <c r="AD10" i="2892"/>
  <c r="AE10" i="2892" s="1"/>
  <c r="AD9" i="2892"/>
  <c r="AD8" i="2892"/>
  <c r="AE8" i="2892" s="1"/>
  <c r="AD7" i="2892"/>
  <c r="Z13" i="2892"/>
  <c r="Z11" i="2892"/>
  <c r="Q24" i="2892" s="1"/>
  <c r="Z9" i="2892"/>
  <c r="Z7" i="2892"/>
  <c r="AB4" i="2892" s="1"/>
  <c r="AB3" i="2892"/>
  <c r="Y14" i="2892"/>
  <c r="Z14" i="2892" s="1"/>
  <c r="AA14" i="2892" s="1"/>
  <c r="AB14" i="2892" s="1"/>
  <c r="Y13" i="2892"/>
  <c r="Y12" i="2892"/>
  <c r="Z12" i="2892" s="1"/>
  <c r="Y11" i="2892"/>
  <c r="Y10" i="2892"/>
  <c r="Z10" i="2892" s="1"/>
  <c r="Y9" i="2892"/>
  <c r="Y8" i="2892"/>
  <c r="Z8" i="2892" s="1"/>
  <c r="Y7" i="2892"/>
  <c r="U13" i="2892"/>
  <c r="U11" i="2892"/>
  <c r="P24" i="2892" s="1"/>
  <c r="U9" i="2892"/>
  <c r="U7" i="2892"/>
  <c r="W3" i="2892"/>
  <c r="T14" i="2892"/>
  <c r="U14" i="2892" s="1"/>
  <c r="T13" i="2892"/>
  <c r="T12" i="2892"/>
  <c r="U12" i="2892" s="1"/>
  <c r="T11" i="2892"/>
  <c r="T10" i="2892"/>
  <c r="U10" i="2892" s="1"/>
  <c r="T9" i="2892"/>
  <c r="T8" i="2892"/>
  <c r="U8" i="2892" s="1"/>
  <c r="T7" i="2892"/>
  <c r="U23" i="2892"/>
  <c r="Q23" i="2892"/>
  <c r="O14" i="2892"/>
  <c r="O13" i="2892"/>
  <c r="O12" i="2892"/>
  <c r="O11" i="2892"/>
  <c r="O10" i="2892"/>
  <c r="O9" i="2892"/>
  <c r="O8" i="2892"/>
  <c r="O7" i="2892"/>
  <c r="Q3" i="2892"/>
  <c r="G3" i="2892"/>
  <c r="U28" i="2891"/>
  <c r="T28" i="2891"/>
  <c r="S28" i="2891"/>
  <c r="R28" i="2891"/>
  <c r="Q28" i="2891"/>
  <c r="P28" i="2891"/>
  <c r="U24" i="2891"/>
  <c r="AT14" i="2891"/>
  <c r="AT12" i="2891"/>
  <c r="AT10" i="2891"/>
  <c r="AT8" i="2891"/>
  <c r="AV3" i="2891"/>
  <c r="AS14" i="2891"/>
  <c r="AS13" i="2891"/>
  <c r="AT13" i="2891" s="1"/>
  <c r="AS12" i="2891"/>
  <c r="AS11" i="2891"/>
  <c r="AT11" i="2891" s="1"/>
  <c r="AS10" i="2891"/>
  <c r="AS9" i="2891"/>
  <c r="AT9" i="2891" s="1"/>
  <c r="AS8" i="2891"/>
  <c r="AS7" i="2891"/>
  <c r="AT7" i="2891" s="1"/>
  <c r="T24" i="2891"/>
  <c r="AO14" i="2891"/>
  <c r="AO12" i="2891"/>
  <c r="AO10" i="2891"/>
  <c r="AO8" i="2891"/>
  <c r="AQ3" i="2891"/>
  <c r="AN14" i="2891"/>
  <c r="AN13" i="2891"/>
  <c r="AO13" i="2891" s="1"/>
  <c r="AN12" i="2891"/>
  <c r="AN11" i="2891"/>
  <c r="AO11" i="2891" s="1"/>
  <c r="AN10" i="2891"/>
  <c r="AN9" i="2891"/>
  <c r="AO9" i="2891" s="1"/>
  <c r="AN8" i="2891"/>
  <c r="AN7" i="2891"/>
  <c r="AO7" i="2891" s="1"/>
  <c r="S24" i="2891"/>
  <c r="AJ14" i="2891"/>
  <c r="AJ12" i="2891"/>
  <c r="AJ10" i="2891"/>
  <c r="AJ8" i="2891"/>
  <c r="AL3" i="2891"/>
  <c r="AI14" i="2891"/>
  <c r="AI13" i="2891"/>
  <c r="AJ13" i="2891" s="1"/>
  <c r="AI12" i="2891"/>
  <c r="AI11" i="2891"/>
  <c r="AJ11" i="2891" s="1"/>
  <c r="AI10" i="2891"/>
  <c r="AI9" i="2891"/>
  <c r="AJ9" i="2891" s="1"/>
  <c r="AI8" i="2891"/>
  <c r="AI7" i="2891"/>
  <c r="AJ7" i="2891" s="1"/>
  <c r="R24" i="2891"/>
  <c r="AE14" i="2891"/>
  <c r="AE12" i="2891"/>
  <c r="AE10" i="2891"/>
  <c r="AE8" i="2891"/>
  <c r="AG3" i="2891"/>
  <c r="AD14" i="2891"/>
  <c r="AD13" i="2891"/>
  <c r="AE13" i="2891" s="1"/>
  <c r="AD12" i="2891"/>
  <c r="AD11" i="2891"/>
  <c r="AE11" i="2891" s="1"/>
  <c r="AD10" i="2891"/>
  <c r="AD9" i="2891"/>
  <c r="AE9" i="2891" s="1"/>
  <c r="AD8" i="2891"/>
  <c r="AD7" i="2891"/>
  <c r="AE7" i="2891" s="1"/>
  <c r="Q24" i="2891"/>
  <c r="Z14" i="2891"/>
  <c r="Z12" i="2891"/>
  <c r="Z10" i="2891"/>
  <c r="Z8" i="2891"/>
  <c r="AB3" i="2891"/>
  <c r="Y14" i="2891"/>
  <c r="Y13" i="2891"/>
  <c r="Z13" i="2891" s="1"/>
  <c r="Y12" i="2891"/>
  <c r="Y11" i="2891"/>
  <c r="Z11" i="2891" s="1"/>
  <c r="Y10" i="2891"/>
  <c r="Y9" i="2891"/>
  <c r="Z9" i="2891" s="1"/>
  <c r="Y8" i="2891"/>
  <c r="Y7" i="2891"/>
  <c r="Z7" i="2891" s="1"/>
  <c r="P24" i="2891"/>
  <c r="U14" i="2891"/>
  <c r="U12" i="2891"/>
  <c r="U10" i="2891"/>
  <c r="U8" i="2891"/>
  <c r="W3" i="2891"/>
  <c r="T14" i="2891"/>
  <c r="T13" i="2891"/>
  <c r="U13" i="2891" s="1"/>
  <c r="T12" i="2891"/>
  <c r="T11" i="2891"/>
  <c r="U11" i="2891" s="1"/>
  <c r="T10" i="2891"/>
  <c r="T9" i="2891"/>
  <c r="U9" i="2891" s="1"/>
  <c r="T8" i="2891"/>
  <c r="T7" i="2891"/>
  <c r="U7" i="2891" s="1"/>
  <c r="T23" i="2891"/>
  <c r="R23" i="2891"/>
  <c r="P23" i="2891"/>
  <c r="O14" i="2891"/>
  <c r="O13" i="2891"/>
  <c r="O12" i="2891"/>
  <c r="O11" i="2891"/>
  <c r="O10" i="2891"/>
  <c r="O9" i="2891"/>
  <c r="O8" i="2891"/>
  <c r="O7" i="2891"/>
  <c r="Q3" i="2891"/>
  <c r="G3" i="2891"/>
  <c r="U23" i="2891" s="1"/>
  <c r="U28" i="2890"/>
  <c r="T28" i="2890"/>
  <c r="S28" i="2890"/>
  <c r="R28" i="2890"/>
  <c r="Q28" i="2890"/>
  <c r="P28" i="2890"/>
  <c r="AT13" i="2890"/>
  <c r="AT11" i="2890"/>
  <c r="U24" i="2890" s="1"/>
  <c r="AT9" i="2890"/>
  <c r="AT7" i="2890"/>
  <c r="AV3" i="2890"/>
  <c r="AS14" i="2890"/>
  <c r="AT14" i="2890" s="1"/>
  <c r="AS13" i="2890"/>
  <c r="AS12" i="2890"/>
  <c r="AT12" i="2890" s="1"/>
  <c r="AS11" i="2890"/>
  <c r="AS10" i="2890"/>
  <c r="AT10" i="2890" s="1"/>
  <c r="AS9" i="2890"/>
  <c r="AS8" i="2890"/>
  <c r="AT8" i="2890" s="1"/>
  <c r="AS7" i="2890"/>
  <c r="AO13" i="2890"/>
  <c r="AO11" i="2890"/>
  <c r="T24" i="2890" s="1"/>
  <c r="AO9" i="2890"/>
  <c r="AO7" i="2890"/>
  <c r="AQ4" i="2890" s="1"/>
  <c r="AQ3" i="2890"/>
  <c r="AN14" i="2890"/>
  <c r="AO14" i="2890" s="1"/>
  <c r="AP14" i="2890" s="1"/>
  <c r="AQ14" i="2890" s="1"/>
  <c r="AN13" i="2890"/>
  <c r="AN12" i="2890"/>
  <c r="AO12" i="2890" s="1"/>
  <c r="AN11" i="2890"/>
  <c r="AN10" i="2890"/>
  <c r="AO10" i="2890" s="1"/>
  <c r="AN9" i="2890"/>
  <c r="AN8" i="2890"/>
  <c r="AO8" i="2890" s="1"/>
  <c r="AN7" i="2890"/>
  <c r="AJ8" i="2890"/>
  <c r="AL3" i="2890"/>
  <c r="AI14" i="2890"/>
  <c r="AJ14" i="2890" s="1"/>
  <c r="AI13" i="2890"/>
  <c r="AJ13" i="2890" s="1"/>
  <c r="AI12" i="2890"/>
  <c r="AJ12" i="2890" s="1"/>
  <c r="AI11" i="2890"/>
  <c r="AJ11" i="2890" s="1"/>
  <c r="S24" i="2890" s="1"/>
  <c r="AI10" i="2890"/>
  <c r="AJ10" i="2890" s="1"/>
  <c r="AI9" i="2890"/>
  <c r="AJ9" i="2890" s="1"/>
  <c r="AI8" i="2890"/>
  <c r="AI7" i="2890"/>
  <c r="AJ7" i="2890" s="1"/>
  <c r="AE14" i="2890"/>
  <c r="AE12" i="2890"/>
  <c r="AE10" i="2890"/>
  <c r="AE8" i="2890"/>
  <c r="AG3" i="2890"/>
  <c r="AD14" i="2890"/>
  <c r="AD13" i="2890"/>
  <c r="AE13" i="2890" s="1"/>
  <c r="AD12" i="2890"/>
  <c r="AD11" i="2890"/>
  <c r="AE11" i="2890" s="1"/>
  <c r="R24" i="2890" s="1"/>
  <c r="AD10" i="2890"/>
  <c r="AD9" i="2890"/>
  <c r="AE9" i="2890" s="1"/>
  <c r="AD8" i="2890"/>
  <c r="AD7" i="2890"/>
  <c r="AE7" i="2890" s="1"/>
  <c r="Z14" i="2890"/>
  <c r="Z12" i="2890"/>
  <c r="Z10" i="2890"/>
  <c r="Z8" i="2890"/>
  <c r="AB3" i="2890"/>
  <c r="Y14" i="2890"/>
  <c r="Y13" i="2890"/>
  <c r="Z13" i="2890" s="1"/>
  <c r="Y12" i="2890"/>
  <c r="Y11" i="2890"/>
  <c r="Z11" i="2890" s="1"/>
  <c r="Q24" i="2890" s="1"/>
  <c r="Y10" i="2890"/>
  <c r="Y9" i="2890"/>
  <c r="Z9" i="2890" s="1"/>
  <c r="Y8" i="2890"/>
  <c r="Y7" i="2890"/>
  <c r="Z7" i="2890" s="1"/>
  <c r="U14" i="2890"/>
  <c r="U12" i="2890"/>
  <c r="U10" i="2890"/>
  <c r="U8" i="2890"/>
  <c r="W3" i="2890"/>
  <c r="T14" i="2890"/>
  <c r="T13" i="2890"/>
  <c r="U13" i="2890" s="1"/>
  <c r="T12" i="2890"/>
  <c r="T11" i="2890"/>
  <c r="U11" i="2890" s="1"/>
  <c r="P24" i="2890" s="1"/>
  <c r="T10" i="2890"/>
  <c r="T9" i="2890"/>
  <c r="U9" i="2890" s="1"/>
  <c r="T8" i="2890"/>
  <c r="T7" i="2890"/>
  <c r="U7" i="2890" s="1"/>
  <c r="T23" i="2890"/>
  <c r="R23" i="2890"/>
  <c r="P23" i="2890"/>
  <c r="O14" i="2890"/>
  <c r="O13" i="2890"/>
  <c r="O12" i="2890"/>
  <c r="O11" i="2890"/>
  <c r="O10" i="2890"/>
  <c r="O9" i="2890"/>
  <c r="O8" i="2890"/>
  <c r="O7" i="2890"/>
  <c r="Q3" i="2890"/>
  <c r="G3" i="2890"/>
  <c r="U23" i="2890" s="1"/>
  <c r="U28" i="2889"/>
  <c r="T28" i="2889"/>
  <c r="S28" i="2889"/>
  <c r="R28" i="2889"/>
  <c r="Q28" i="2889"/>
  <c r="P28" i="2889"/>
  <c r="AT13" i="2889"/>
  <c r="AT11" i="2889"/>
  <c r="U24" i="2889" s="1"/>
  <c r="AT9" i="2889"/>
  <c r="AT7" i="2889"/>
  <c r="AV3" i="2889"/>
  <c r="AS14" i="2889"/>
  <c r="AT14" i="2889" s="1"/>
  <c r="AS13" i="2889"/>
  <c r="AS12" i="2889"/>
  <c r="AT12" i="2889" s="1"/>
  <c r="AS11" i="2889"/>
  <c r="AS10" i="2889"/>
  <c r="AT10" i="2889" s="1"/>
  <c r="AS9" i="2889"/>
  <c r="AS8" i="2889"/>
  <c r="AT8" i="2889" s="1"/>
  <c r="AS7" i="2889"/>
  <c r="AO13" i="2889"/>
  <c r="AO11" i="2889"/>
  <c r="T24" i="2889" s="1"/>
  <c r="AO9" i="2889"/>
  <c r="AO7" i="2889"/>
  <c r="AQ3" i="2889"/>
  <c r="AN14" i="2889"/>
  <c r="AO14" i="2889" s="1"/>
  <c r="AN13" i="2889"/>
  <c r="AN12" i="2889"/>
  <c r="AO12" i="2889" s="1"/>
  <c r="AN11" i="2889"/>
  <c r="AN10" i="2889"/>
  <c r="AO10" i="2889" s="1"/>
  <c r="AN9" i="2889"/>
  <c r="AN8" i="2889"/>
  <c r="AO8" i="2889" s="1"/>
  <c r="AN7" i="2889"/>
  <c r="AJ13" i="2889"/>
  <c r="AJ11" i="2889"/>
  <c r="S24" i="2889" s="1"/>
  <c r="AJ9" i="2889"/>
  <c r="AJ7" i="2889"/>
  <c r="AL3" i="2889"/>
  <c r="AI14" i="2889"/>
  <c r="AJ14" i="2889" s="1"/>
  <c r="AI13" i="2889"/>
  <c r="AI12" i="2889"/>
  <c r="AJ12" i="2889" s="1"/>
  <c r="AI11" i="2889"/>
  <c r="AI10" i="2889"/>
  <c r="AJ10" i="2889" s="1"/>
  <c r="AI9" i="2889"/>
  <c r="AI8" i="2889"/>
  <c r="AJ8" i="2889" s="1"/>
  <c r="AI7" i="2889"/>
  <c r="AE13" i="2889"/>
  <c r="AE11" i="2889"/>
  <c r="R24" i="2889" s="1"/>
  <c r="AE9" i="2889"/>
  <c r="AE7" i="2889"/>
  <c r="AG3" i="2889"/>
  <c r="AD14" i="2889"/>
  <c r="AE14" i="2889" s="1"/>
  <c r="AD13" i="2889"/>
  <c r="AD12" i="2889"/>
  <c r="AE12" i="2889" s="1"/>
  <c r="AD11" i="2889"/>
  <c r="AD10" i="2889"/>
  <c r="AE10" i="2889" s="1"/>
  <c r="AD9" i="2889"/>
  <c r="AD8" i="2889"/>
  <c r="AE8" i="2889" s="1"/>
  <c r="AD7" i="2889"/>
  <c r="Z13" i="2889"/>
  <c r="Z11" i="2889"/>
  <c r="Q24" i="2889" s="1"/>
  <c r="Z9" i="2889"/>
  <c r="Z7" i="2889"/>
  <c r="AB3" i="2889"/>
  <c r="Y14" i="2889"/>
  <c r="Z14" i="2889" s="1"/>
  <c r="Y13" i="2889"/>
  <c r="Y12" i="2889"/>
  <c r="Z12" i="2889" s="1"/>
  <c r="Y11" i="2889"/>
  <c r="Y10" i="2889"/>
  <c r="Z10" i="2889" s="1"/>
  <c r="Y9" i="2889"/>
  <c r="Y8" i="2889"/>
  <c r="Z8" i="2889" s="1"/>
  <c r="Y7" i="2889"/>
  <c r="U13" i="2889"/>
  <c r="U11" i="2889"/>
  <c r="P24" i="2889" s="1"/>
  <c r="U9" i="2889"/>
  <c r="U7" i="2889"/>
  <c r="W3" i="2889"/>
  <c r="T14" i="2889"/>
  <c r="U14" i="2889" s="1"/>
  <c r="T13" i="2889"/>
  <c r="T12" i="2889"/>
  <c r="U12" i="2889" s="1"/>
  <c r="T11" i="2889"/>
  <c r="T10" i="2889"/>
  <c r="U10" i="2889" s="1"/>
  <c r="T9" i="2889"/>
  <c r="T8" i="2889"/>
  <c r="U8" i="2889" s="1"/>
  <c r="T7" i="2889"/>
  <c r="O14" i="2889"/>
  <c r="P14" i="2889" s="1"/>
  <c r="Q14" i="2889" s="1"/>
  <c r="O13" i="2889"/>
  <c r="O12" i="2889"/>
  <c r="P12" i="2889" s="1"/>
  <c r="Q12" i="2889" s="1"/>
  <c r="O11" i="2889"/>
  <c r="O10" i="2889"/>
  <c r="P10" i="2889" s="1"/>
  <c r="Q10" i="2889" s="1"/>
  <c r="O9" i="2889"/>
  <c r="O8" i="2889"/>
  <c r="P8" i="2889" s="1"/>
  <c r="Q8" i="2889" s="1"/>
  <c r="O7" i="2889"/>
  <c r="Q4" i="2889"/>
  <c r="P13" i="2889" s="1"/>
  <c r="Q13" i="2889" s="1"/>
  <c r="Q3" i="2889"/>
  <c r="G3" i="2889"/>
  <c r="T23" i="2889" s="1"/>
  <c r="U28" i="2888"/>
  <c r="T28" i="2888"/>
  <c r="S28" i="2888"/>
  <c r="R28" i="2888"/>
  <c r="Q28" i="2888"/>
  <c r="P28" i="2888"/>
  <c r="AT14" i="2888"/>
  <c r="AT12" i="2888"/>
  <c r="AT10" i="2888"/>
  <c r="AT8" i="2888"/>
  <c r="AV3" i="2888"/>
  <c r="AS14" i="2888"/>
  <c r="AS13" i="2888"/>
  <c r="AT13" i="2888" s="1"/>
  <c r="AS12" i="2888"/>
  <c r="AS11" i="2888"/>
  <c r="AT11" i="2888" s="1"/>
  <c r="U24" i="2888" s="1"/>
  <c r="AS10" i="2888"/>
  <c r="AS9" i="2888"/>
  <c r="AT9" i="2888" s="1"/>
  <c r="AS8" i="2888"/>
  <c r="AS7" i="2888"/>
  <c r="AT7" i="2888" s="1"/>
  <c r="AO14" i="2888"/>
  <c r="AO12" i="2888"/>
  <c r="AO10" i="2888"/>
  <c r="AO8" i="2888"/>
  <c r="AQ3" i="2888"/>
  <c r="AN14" i="2888"/>
  <c r="AN13" i="2888"/>
  <c r="AO13" i="2888" s="1"/>
  <c r="AN12" i="2888"/>
  <c r="AN11" i="2888"/>
  <c r="AO11" i="2888" s="1"/>
  <c r="T24" i="2888" s="1"/>
  <c r="AN10" i="2888"/>
  <c r="AN9" i="2888"/>
  <c r="AO9" i="2888" s="1"/>
  <c r="AN8" i="2888"/>
  <c r="AN7" i="2888"/>
  <c r="AO7" i="2888" s="1"/>
  <c r="AJ14" i="2888"/>
  <c r="AJ12" i="2888"/>
  <c r="AJ10" i="2888"/>
  <c r="AJ8" i="2888"/>
  <c r="AL3" i="2888"/>
  <c r="AI14" i="2888"/>
  <c r="AI13" i="2888"/>
  <c r="AJ13" i="2888" s="1"/>
  <c r="AI12" i="2888"/>
  <c r="AI11" i="2888"/>
  <c r="AJ11" i="2888" s="1"/>
  <c r="S24" i="2888" s="1"/>
  <c r="AI10" i="2888"/>
  <c r="AI9" i="2888"/>
  <c r="AJ9" i="2888" s="1"/>
  <c r="AI8" i="2888"/>
  <c r="AI7" i="2888"/>
  <c r="AJ7" i="2888" s="1"/>
  <c r="AE14" i="2888"/>
  <c r="AE12" i="2888"/>
  <c r="AE10" i="2888"/>
  <c r="AE8" i="2888"/>
  <c r="AG3" i="2888"/>
  <c r="AD14" i="2888"/>
  <c r="AD13" i="2888"/>
  <c r="AE13" i="2888" s="1"/>
  <c r="AD12" i="2888"/>
  <c r="AD11" i="2888"/>
  <c r="AE11" i="2888" s="1"/>
  <c r="R24" i="2888" s="1"/>
  <c r="AD10" i="2888"/>
  <c r="AD9" i="2888"/>
  <c r="AE9" i="2888" s="1"/>
  <c r="AD8" i="2888"/>
  <c r="AD7" i="2888"/>
  <c r="AE7" i="2888" s="1"/>
  <c r="Z14" i="2888"/>
  <c r="Z12" i="2888"/>
  <c r="Z10" i="2888"/>
  <c r="Z8" i="2888"/>
  <c r="AB3" i="2888"/>
  <c r="Y14" i="2888"/>
  <c r="Y13" i="2888"/>
  <c r="Z13" i="2888" s="1"/>
  <c r="Y12" i="2888"/>
  <c r="Y11" i="2888"/>
  <c r="Z11" i="2888" s="1"/>
  <c r="Q24" i="2888" s="1"/>
  <c r="Y10" i="2888"/>
  <c r="Y9" i="2888"/>
  <c r="Z9" i="2888" s="1"/>
  <c r="Y8" i="2888"/>
  <c r="Y7" i="2888"/>
  <c r="Z7" i="2888" s="1"/>
  <c r="U14" i="2888"/>
  <c r="U12" i="2888"/>
  <c r="U10" i="2888"/>
  <c r="U8" i="2888"/>
  <c r="W3" i="2888"/>
  <c r="T14" i="2888"/>
  <c r="T13" i="2888"/>
  <c r="U13" i="2888" s="1"/>
  <c r="T12" i="2888"/>
  <c r="T11" i="2888"/>
  <c r="U11" i="2888" s="1"/>
  <c r="P24" i="2888" s="1"/>
  <c r="T10" i="2888"/>
  <c r="T9" i="2888"/>
  <c r="U9" i="2888" s="1"/>
  <c r="T8" i="2888"/>
  <c r="T7" i="2888"/>
  <c r="U7" i="2888" s="1"/>
  <c r="T23" i="2888"/>
  <c r="R23" i="2888"/>
  <c r="P23" i="2888"/>
  <c r="O14" i="2888"/>
  <c r="O13" i="2888"/>
  <c r="O12" i="2888"/>
  <c r="O11" i="2888"/>
  <c r="O10" i="2888"/>
  <c r="O9" i="2888"/>
  <c r="O8" i="2888"/>
  <c r="O7" i="2888"/>
  <c r="Q3" i="2888"/>
  <c r="G3" i="2888"/>
  <c r="U23" i="2888" s="1"/>
  <c r="U28" i="2887"/>
  <c r="T28" i="2887"/>
  <c r="S28" i="2887"/>
  <c r="R28" i="2887"/>
  <c r="Q28" i="2887"/>
  <c r="P28" i="2887"/>
  <c r="AT13" i="2887"/>
  <c r="AT11" i="2887"/>
  <c r="U24" i="2887" s="1"/>
  <c r="AT9" i="2887"/>
  <c r="AT7" i="2887"/>
  <c r="AV3" i="2887"/>
  <c r="AS14" i="2887"/>
  <c r="AT14" i="2887" s="1"/>
  <c r="AS13" i="2887"/>
  <c r="AS12" i="2887"/>
  <c r="AT12" i="2887" s="1"/>
  <c r="AS11" i="2887"/>
  <c r="AS10" i="2887"/>
  <c r="AT10" i="2887" s="1"/>
  <c r="AS9" i="2887"/>
  <c r="AS8" i="2887"/>
  <c r="AT8" i="2887" s="1"/>
  <c r="AS7" i="2887"/>
  <c r="AO13" i="2887"/>
  <c r="AO11" i="2887"/>
  <c r="T24" i="2887" s="1"/>
  <c r="AO9" i="2887"/>
  <c r="AO7" i="2887"/>
  <c r="AQ3" i="2887"/>
  <c r="AN14" i="2887"/>
  <c r="AO14" i="2887" s="1"/>
  <c r="AN13" i="2887"/>
  <c r="AN12" i="2887"/>
  <c r="AO12" i="2887" s="1"/>
  <c r="AN11" i="2887"/>
  <c r="AN10" i="2887"/>
  <c r="AO10" i="2887" s="1"/>
  <c r="AN9" i="2887"/>
  <c r="AN8" i="2887"/>
  <c r="AO8" i="2887" s="1"/>
  <c r="AN7" i="2887"/>
  <c r="AJ13" i="2887"/>
  <c r="AJ11" i="2887"/>
  <c r="S24" i="2887" s="1"/>
  <c r="AJ9" i="2887"/>
  <c r="AJ7" i="2887"/>
  <c r="AL3" i="2887"/>
  <c r="AI14" i="2887"/>
  <c r="AJ14" i="2887" s="1"/>
  <c r="AI13" i="2887"/>
  <c r="AI12" i="2887"/>
  <c r="AJ12" i="2887" s="1"/>
  <c r="AI11" i="2887"/>
  <c r="AI10" i="2887"/>
  <c r="AJ10" i="2887" s="1"/>
  <c r="AI9" i="2887"/>
  <c r="AI8" i="2887"/>
  <c r="AJ8" i="2887" s="1"/>
  <c r="AI7" i="2887"/>
  <c r="AE13" i="2887"/>
  <c r="AE11" i="2887"/>
  <c r="R24" i="2887" s="1"/>
  <c r="AE9" i="2887"/>
  <c r="AE7" i="2887"/>
  <c r="AG3" i="2887"/>
  <c r="AD14" i="2887"/>
  <c r="AE14" i="2887" s="1"/>
  <c r="AD13" i="2887"/>
  <c r="AD12" i="2887"/>
  <c r="AE12" i="2887" s="1"/>
  <c r="AD11" i="2887"/>
  <c r="AD10" i="2887"/>
  <c r="AE10" i="2887" s="1"/>
  <c r="AD9" i="2887"/>
  <c r="AD8" i="2887"/>
  <c r="AE8" i="2887" s="1"/>
  <c r="AD7" i="2887"/>
  <c r="Z13" i="2887"/>
  <c r="Z11" i="2887"/>
  <c r="Q24" i="2887" s="1"/>
  <c r="Z9" i="2887"/>
  <c r="Z7" i="2887"/>
  <c r="AB3" i="2887"/>
  <c r="Y14" i="2887"/>
  <c r="Z14" i="2887" s="1"/>
  <c r="Y13" i="2887"/>
  <c r="Y12" i="2887"/>
  <c r="Z12" i="2887" s="1"/>
  <c r="Y11" i="2887"/>
  <c r="Y10" i="2887"/>
  <c r="Z10" i="2887" s="1"/>
  <c r="Y9" i="2887"/>
  <c r="Y8" i="2887"/>
  <c r="Z8" i="2887" s="1"/>
  <c r="Y7" i="2887"/>
  <c r="U13" i="2887"/>
  <c r="U11" i="2887"/>
  <c r="P24" i="2887" s="1"/>
  <c r="U9" i="2887"/>
  <c r="U7" i="2887"/>
  <c r="W3" i="2887"/>
  <c r="T14" i="2887"/>
  <c r="U14" i="2887" s="1"/>
  <c r="T13" i="2887"/>
  <c r="T12" i="2887"/>
  <c r="U12" i="2887" s="1"/>
  <c r="T11" i="2887"/>
  <c r="T10" i="2887"/>
  <c r="U10" i="2887" s="1"/>
  <c r="T9" i="2887"/>
  <c r="T8" i="2887"/>
  <c r="U8" i="2887" s="1"/>
  <c r="T7" i="2887"/>
  <c r="O14" i="2887"/>
  <c r="P14" i="2887" s="1"/>
  <c r="Q14" i="2887" s="1"/>
  <c r="O13" i="2887"/>
  <c r="O12" i="2887"/>
  <c r="P12" i="2887" s="1"/>
  <c r="Q12" i="2887" s="1"/>
  <c r="O11" i="2887"/>
  <c r="O10" i="2887"/>
  <c r="P10" i="2887" s="1"/>
  <c r="Q10" i="2887" s="1"/>
  <c r="O9" i="2887"/>
  <c r="O8" i="2887"/>
  <c r="P8" i="2887" s="1"/>
  <c r="Q8" i="2887" s="1"/>
  <c r="O7" i="2887"/>
  <c r="Q4" i="2887"/>
  <c r="P13" i="2887" s="1"/>
  <c r="Q13" i="2887" s="1"/>
  <c r="Q3" i="2887"/>
  <c r="G3" i="2887"/>
  <c r="T23" i="2887" s="1"/>
  <c r="U28" i="2886"/>
  <c r="T28" i="2886"/>
  <c r="S28" i="2886"/>
  <c r="R28" i="2886"/>
  <c r="Q28" i="2886"/>
  <c r="P28" i="2886"/>
  <c r="AT14" i="2886"/>
  <c r="AT12" i="2886"/>
  <c r="AT10" i="2886"/>
  <c r="AT8" i="2886"/>
  <c r="AV3" i="2886"/>
  <c r="AS14" i="2886"/>
  <c r="AS13" i="2886"/>
  <c r="AT13" i="2886" s="1"/>
  <c r="AS12" i="2886"/>
  <c r="AS11" i="2886"/>
  <c r="AT11" i="2886" s="1"/>
  <c r="U24" i="2886" s="1"/>
  <c r="AS10" i="2886"/>
  <c r="AS9" i="2886"/>
  <c r="AT9" i="2886" s="1"/>
  <c r="AS8" i="2886"/>
  <c r="AS7" i="2886"/>
  <c r="AT7" i="2886" s="1"/>
  <c r="AO14" i="2886"/>
  <c r="AO12" i="2886"/>
  <c r="AO10" i="2886"/>
  <c r="AO8" i="2886"/>
  <c r="AQ3" i="2886"/>
  <c r="AN14" i="2886"/>
  <c r="AN13" i="2886"/>
  <c r="AO13" i="2886" s="1"/>
  <c r="AN12" i="2886"/>
  <c r="AN11" i="2886"/>
  <c r="AO11" i="2886" s="1"/>
  <c r="T24" i="2886" s="1"/>
  <c r="AN10" i="2886"/>
  <c r="AN9" i="2886"/>
  <c r="AO9" i="2886" s="1"/>
  <c r="AN8" i="2886"/>
  <c r="AN7" i="2886"/>
  <c r="AO7" i="2886" s="1"/>
  <c r="AJ14" i="2886"/>
  <c r="AJ12" i="2886"/>
  <c r="AJ10" i="2886"/>
  <c r="AJ8" i="2886"/>
  <c r="AL3" i="2886"/>
  <c r="AI14" i="2886"/>
  <c r="AI13" i="2886"/>
  <c r="AJ13" i="2886" s="1"/>
  <c r="AI12" i="2886"/>
  <c r="AI11" i="2886"/>
  <c r="AJ11" i="2886" s="1"/>
  <c r="S24" i="2886" s="1"/>
  <c r="AI10" i="2886"/>
  <c r="AI9" i="2886"/>
  <c r="AJ9" i="2886" s="1"/>
  <c r="AI8" i="2886"/>
  <c r="AI7" i="2886"/>
  <c r="AJ7" i="2886" s="1"/>
  <c r="AE14" i="2886"/>
  <c r="AE12" i="2886"/>
  <c r="AE10" i="2886"/>
  <c r="AE8" i="2886"/>
  <c r="AG3" i="2886"/>
  <c r="AD14" i="2886"/>
  <c r="AD13" i="2886"/>
  <c r="AE13" i="2886" s="1"/>
  <c r="AD12" i="2886"/>
  <c r="AD11" i="2886"/>
  <c r="AE11" i="2886" s="1"/>
  <c r="R24" i="2886" s="1"/>
  <c r="AD10" i="2886"/>
  <c r="AD9" i="2886"/>
  <c r="AE9" i="2886" s="1"/>
  <c r="AD8" i="2886"/>
  <c r="AD7" i="2886"/>
  <c r="AE7" i="2886" s="1"/>
  <c r="Z14" i="2886"/>
  <c r="Z12" i="2886"/>
  <c r="Z10" i="2886"/>
  <c r="Z8" i="2886"/>
  <c r="AB3" i="2886"/>
  <c r="Y14" i="2886"/>
  <c r="Y13" i="2886"/>
  <c r="Z13" i="2886" s="1"/>
  <c r="Y12" i="2886"/>
  <c r="Y11" i="2886"/>
  <c r="Z11" i="2886" s="1"/>
  <c r="Q24" i="2886" s="1"/>
  <c r="Y10" i="2886"/>
  <c r="Y9" i="2886"/>
  <c r="Z9" i="2886" s="1"/>
  <c r="Y8" i="2886"/>
  <c r="Y7" i="2886"/>
  <c r="Z7" i="2886" s="1"/>
  <c r="U14" i="2886"/>
  <c r="U12" i="2886"/>
  <c r="U10" i="2886"/>
  <c r="U8" i="2886"/>
  <c r="W3" i="2886"/>
  <c r="T14" i="2886"/>
  <c r="T13" i="2886"/>
  <c r="U13" i="2886" s="1"/>
  <c r="T12" i="2886"/>
  <c r="T11" i="2886"/>
  <c r="U11" i="2886" s="1"/>
  <c r="P24" i="2886" s="1"/>
  <c r="T10" i="2886"/>
  <c r="T9" i="2886"/>
  <c r="U9" i="2886" s="1"/>
  <c r="T8" i="2886"/>
  <c r="T7" i="2886"/>
  <c r="U7" i="2886" s="1"/>
  <c r="T23" i="2886"/>
  <c r="R23" i="2886"/>
  <c r="P23" i="2886"/>
  <c r="O14" i="2886"/>
  <c r="O13" i="2886"/>
  <c r="O12" i="2886"/>
  <c r="O11" i="2886"/>
  <c r="O10" i="2886"/>
  <c r="O9" i="2886"/>
  <c r="O8" i="2886"/>
  <c r="O7" i="2886"/>
  <c r="Q3" i="2886"/>
  <c r="G3" i="2886"/>
  <c r="U23" i="2886" s="1"/>
  <c r="U28" i="2885"/>
  <c r="T28" i="2885"/>
  <c r="S28" i="2885"/>
  <c r="R28" i="2885"/>
  <c r="Q28" i="2885"/>
  <c r="P28" i="2885"/>
  <c r="AT13" i="2885"/>
  <c r="AT11" i="2885"/>
  <c r="U24" i="2885" s="1"/>
  <c r="AT9" i="2885"/>
  <c r="AT7" i="2885"/>
  <c r="AV3" i="2885"/>
  <c r="AS14" i="2885"/>
  <c r="AT14" i="2885" s="1"/>
  <c r="AS13" i="2885"/>
  <c r="AS12" i="2885"/>
  <c r="AT12" i="2885" s="1"/>
  <c r="AS11" i="2885"/>
  <c r="AS10" i="2885"/>
  <c r="AT10" i="2885" s="1"/>
  <c r="AS9" i="2885"/>
  <c r="AS8" i="2885"/>
  <c r="AT8" i="2885" s="1"/>
  <c r="AS7" i="2885"/>
  <c r="AO13" i="2885"/>
  <c r="AO11" i="2885"/>
  <c r="T24" i="2885" s="1"/>
  <c r="AO9" i="2885"/>
  <c r="AO7" i="2885"/>
  <c r="AQ3" i="2885"/>
  <c r="AN14" i="2885"/>
  <c r="AO14" i="2885" s="1"/>
  <c r="AN13" i="2885"/>
  <c r="AN12" i="2885"/>
  <c r="AO12" i="2885" s="1"/>
  <c r="AN11" i="2885"/>
  <c r="AN10" i="2885"/>
  <c r="AO10" i="2885" s="1"/>
  <c r="AN9" i="2885"/>
  <c r="AN8" i="2885"/>
  <c r="AO8" i="2885" s="1"/>
  <c r="AN7" i="2885"/>
  <c r="AJ13" i="2885"/>
  <c r="AJ11" i="2885"/>
  <c r="S24" i="2885" s="1"/>
  <c r="AJ9" i="2885"/>
  <c r="AK9" i="2885" s="1"/>
  <c r="AL9" i="2885" s="1"/>
  <c r="AJ7" i="2885"/>
  <c r="AL4" i="2885" s="1"/>
  <c r="AL3" i="2885"/>
  <c r="AI14" i="2885"/>
  <c r="AJ14" i="2885" s="1"/>
  <c r="AK14" i="2885" s="1"/>
  <c r="AL14" i="2885" s="1"/>
  <c r="AI13" i="2885"/>
  <c r="AI12" i="2885"/>
  <c r="AJ12" i="2885" s="1"/>
  <c r="AI11" i="2885"/>
  <c r="AI10" i="2885"/>
  <c r="AJ10" i="2885" s="1"/>
  <c r="AI9" i="2885"/>
  <c r="AI8" i="2885"/>
  <c r="AJ8" i="2885" s="1"/>
  <c r="AI7" i="2885"/>
  <c r="AE13" i="2885"/>
  <c r="AE11" i="2885"/>
  <c r="R24" i="2885" s="1"/>
  <c r="AE9" i="2885"/>
  <c r="AE7" i="2885"/>
  <c r="AG3" i="2885"/>
  <c r="AD14" i="2885"/>
  <c r="AE14" i="2885" s="1"/>
  <c r="AD13" i="2885"/>
  <c r="AD12" i="2885"/>
  <c r="AE12" i="2885" s="1"/>
  <c r="AD11" i="2885"/>
  <c r="AD10" i="2885"/>
  <c r="AE10" i="2885" s="1"/>
  <c r="AD9" i="2885"/>
  <c r="AD8" i="2885"/>
  <c r="AE8" i="2885" s="1"/>
  <c r="AD7" i="2885"/>
  <c r="Z13" i="2885"/>
  <c r="Z11" i="2885"/>
  <c r="Q24" i="2885" s="1"/>
  <c r="Z9" i="2885"/>
  <c r="AA9" i="2885" s="1"/>
  <c r="AB9" i="2885" s="1"/>
  <c r="Z7" i="2885"/>
  <c r="AB4" i="2885" s="1"/>
  <c r="AB3" i="2885"/>
  <c r="Y14" i="2885"/>
  <c r="Z14" i="2885" s="1"/>
  <c r="AA14" i="2885" s="1"/>
  <c r="AB14" i="2885" s="1"/>
  <c r="Y13" i="2885"/>
  <c r="Y12" i="2885"/>
  <c r="Z12" i="2885" s="1"/>
  <c r="Y11" i="2885"/>
  <c r="Y10" i="2885"/>
  <c r="Z10" i="2885" s="1"/>
  <c r="Y9" i="2885"/>
  <c r="Y8" i="2885"/>
  <c r="Z8" i="2885" s="1"/>
  <c r="Y7" i="2885"/>
  <c r="U13" i="2885"/>
  <c r="U11" i="2885"/>
  <c r="P24" i="2885" s="1"/>
  <c r="U9" i="2885"/>
  <c r="U7" i="2885"/>
  <c r="W3" i="2885"/>
  <c r="T14" i="2885"/>
  <c r="U14" i="2885" s="1"/>
  <c r="T13" i="2885"/>
  <c r="T12" i="2885"/>
  <c r="U12" i="2885" s="1"/>
  <c r="T11" i="2885"/>
  <c r="T10" i="2885"/>
  <c r="U10" i="2885" s="1"/>
  <c r="T9" i="2885"/>
  <c r="T8" i="2885"/>
  <c r="U8" i="2885" s="1"/>
  <c r="T7" i="2885"/>
  <c r="U23" i="2885"/>
  <c r="Q23" i="2885"/>
  <c r="O14" i="2885"/>
  <c r="O13" i="2885"/>
  <c r="O12" i="2885"/>
  <c r="O11" i="2885"/>
  <c r="O10" i="2885"/>
  <c r="O9" i="2885"/>
  <c r="O8" i="2885"/>
  <c r="O7" i="2885"/>
  <c r="Q3" i="2885"/>
  <c r="G3" i="2885"/>
  <c r="U28" i="2884"/>
  <c r="T28" i="2884"/>
  <c r="S28" i="2884"/>
  <c r="R28" i="2884"/>
  <c r="Q28" i="2884"/>
  <c r="P28" i="2884"/>
  <c r="U24" i="2884"/>
  <c r="AT14" i="2884"/>
  <c r="AT12" i="2884"/>
  <c r="AT10" i="2884"/>
  <c r="AT8" i="2884"/>
  <c r="AV3" i="2884"/>
  <c r="AS14" i="2884"/>
  <c r="AS13" i="2884"/>
  <c r="AT13" i="2884" s="1"/>
  <c r="AS12" i="2884"/>
  <c r="AS11" i="2884"/>
  <c r="AT11" i="2884" s="1"/>
  <c r="AS10" i="2884"/>
  <c r="AS9" i="2884"/>
  <c r="AT9" i="2884" s="1"/>
  <c r="AS8" i="2884"/>
  <c r="AS7" i="2884"/>
  <c r="AT7" i="2884" s="1"/>
  <c r="T24" i="2884"/>
  <c r="AO14" i="2884"/>
  <c r="AO12" i="2884"/>
  <c r="AO10" i="2884"/>
  <c r="AO8" i="2884"/>
  <c r="AQ3" i="2884"/>
  <c r="AN14" i="2884"/>
  <c r="AN13" i="2884"/>
  <c r="AO13" i="2884" s="1"/>
  <c r="AN12" i="2884"/>
  <c r="AN11" i="2884"/>
  <c r="AO11" i="2884" s="1"/>
  <c r="AN10" i="2884"/>
  <c r="AN9" i="2884"/>
  <c r="AO9" i="2884" s="1"/>
  <c r="AN8" i="2884"/>
  <c r="AN7" i="2884"/>
  <c r="AO7" i="2884" s="1"/>
  <c r="S24" i="2884"/>
  <c r="AJ14" i="2884"/>
  <c r="AJ12" i="2884"/>
  <c r="AJ10" i="2884"/>
  <c r="AJ8" i="2884"/>
  <c r="AL3" i="2884"/>
  <c r="AI14" i="2884"/>
  <c r="AI13" i="2884"/>
  <c r="AJ13" i="2884" s="1"/>
  <c r="AI12" i="2884"/>
  <c r="AI11" i="2884"/>
  <c r="AJ11" i="2884" s="1"/>
  <c r="AI10" i="2884"/>
  <c r="AI9" i="2884"/>
  <c r="AJ9" i="2884" s="1"/>
  <c r="AI8" i="2884"/>
  <c r="AI7" i="2884"/>
  <c r="AJ7" i="2884" s="1"/>
  <c r="R24" i="2884"/>
  <c r="AE14" i="2884"/>
  <c r="AE12" i="2884"/>
  <c r="AE10" i="2884"/>
  <c r="AE8" i="2884"/>
  <c r="AG3" i="2884"/>
  <c r="AD14" i="2884"/>
  <c r="AD13" i="2884"/>
  <c r="AE13" i="2884" s="1"/>
  <c r="AD12" i="2884"/>
  <c r="AD11" i="2884"/>
  <c r="AE11" i="2884" s="1"/>
  <c r="AD10" i="2884"/>
  <c r="AD9" i="2884"/>
  <c r="AE9" i="2884" s="1"/>
  <c r="AD8" i="2884"/>
  <c r="AD7" i="2884"/>
  <c r="AE7" i="2884" s="1"/>
  <c r="Q24" i="2884"/>
  <c r="Z14" i="2884"/>
  <c r="Z12" i="2884"/>
  <c r="Z10" i="2884"/>
  <c r="Z8" i="2884"/>
  <c r="AB3" i="2884"/>
  <c r="Y14" i="2884"/>
  <c r="Y13" i="2884"/>
  <c r="Z13" i="2884" s="1"/>
  <c r="Y12" i="2884"/>
  <c r="Y11" i="2884"/>
  <c r="Z11" i="2884" s="1"/>
  <c r="Y10" i="2884"/>
  <c r="Y9" i="2884"/>
  <c r="Z9" i="2884" s="1"/>
  <c r="Y8" i="2884"/>
  <c r="Y7" i="2884"/>
  <c r="Z7" i="2884" s="1"/>
  <c r="P24" i="2884"/>
  <c r="U14" i="2884"/>
  <c r="U12" i="2884"/>
  <c r="U10" i="2884"/>
  <c r="U8" i="2884"/>
  <c r="W3" i="2884"/>
  <c r="T14" i="2884"/>
  <c r="T13" i="2884"/>
  <c r="U13" i="2884" s="1"/>
  <c r="T12" i="2884"/>
  <c r="T11" i="2884"/>
  <c r="U11" i="2884" s="1"/>
  <c r="T10" i="2884"/>
  <c r="T9" i="2884"/>
  <c r="U9" i="2884" s="1"/>
  <c r="T8" i="2884"/>
  <c r="T7" i="2884"/>
  <c r="U7" i="2884" s="1"/>
  <c r="T23" i="2884"/>
  <c r="R23" i="2884"/>
  <c r="P23" i="2884"/>
  <c r="O14" i="2884"/>
  <c r="O13" i="2884"/>
  <c r="O12" i="2884"/>
  <c r="O11" i="2884"/>
  <c r="O10" i="2884"/>
  <c r="O9" i="2884"/>
  <c r="O8" i="2884"/>
  <c r="O7" i="2884"/>
  <c r="Q3" i="2884"/>
  <c r="G3" i="2884"/>
  <c r="U23" i="2884" s="1"/>
  <c r="U28" i="2883"/>
  <c r="T28" i="2883"/>
  <c r="S28" i="2883"/>
  <c r="R28" i="2883"/>
  <c r="Q28" i="2883"/>
  <c r="P28" i="2883"/>
  <c r="AT13" i="2883"/>
  <c r="AT11" i="2883"/>
  <c r="U24" i="2883" s="1"/>
  <c r="AT9" i="2883"/>
  <c r="AT7" i="2883"/>
  <c r="AV3" i="2883"/>
  <c r="AS14" i="2883"/>
  <c r="AT14" i="2883" s="1"/>
  <c r="AS13" i="2883"/>
  <c r="AS12" i="2883"/>
  <c r="AT12" i="2883" s="1"/>
  <c r="AS11" i="2883"/>
  <c r="AS10" i="2883"/>
  <c r="AT10" i="2883" s="1"/>
  <c r="AS9" i="2883"/>
  <c r="AS8" i="2883"/>
  <c r="AT8" i="2883" s="1"/>
  <c r="AS7" i="2883"/>
  <c r="AO13" i="2883"/>
  <c r="AO11" i="2883"/>
  <c r="T24" i="2883" s="1"/>
  <c r="AO9" i="2883"/>
  <c r="AP9" i="2883" s="1"/>
  <c r="AQ9" i="2883" s="1"/>
  <c r="AO7" i="2883"/>
  <c r="AQ4" i="2883" s="1"/>
  <c r="AQ3" i="2883"/>
  <c r="AN14" i="2883"/>
  <c r="AO14" i="2883" s="1"/>
  <c r="AP14" i="2883" s="1"/>
  <c r="AQ14" i="2883" s="1"/>
  <c r="AN13" i="2883"/>
  <c r="AN12" i="2883"/>
  <c r="AO12" i="2883" s="1"/>
  <c r="AN11" i="2883"/>
  <c r="AN10" i="2883"/>
  <c r="AO10" i="2883" s="1"/>
  <c r="AN9" i="2883"/>
  <c r="AN8" i="2883"/>
  <c r="AO8" i="2883" s="1"/>
  <c r="AN7" i="2883"/>
  <c r="AJ13" i="2883"/>
  <c r="AJ11" i="2883"/>
  <c r="S24" i="2883" s="1"/>
  <c r="AJ9" i="2883"/>
  <c r="AJ7" i="2883"/>
  <c r="AL3" i="2883"/>
  <c r="AI14" i="2883"/>
  <c r="AJ14" i="2883" s="1"/>
  <c r="AI13" i="2883"/>
  <c r="AI12" i="2883"/>
  <c r="AJ12" i="2883" s="1"/>
  <c r="AI11" i="2883"/>
  <c r="AI10" i="2883"/>
  <c r="AJ10" i="2883" s="1"/>
  <c r="AI9" i="2883"/>
  <c r="AI8" i="2883"/>
  <c r="AJ8" i="2883" s="1"/>
  <c r="AI7" i="2883"/>
  <c r="AE13" i="2883"/>
  <c r="AE11" i="2883"/>
  <c r="R24" i="2883" s="1"/>
  <c r="AE9" i="2883"/>
  <c r="AF9" i="2883" s="1"/>
  <c r="AG9" i="2883" s="1"/>
  <c r="AE7" i="2883"/>
  <c r="AG4" i="2883" s="1"/>
  <c r="AG3" i="2883"/>
  <c r="AD14" i="2883"/>
  <c r="AE14" i="2883" s="1"/>
  <c r="AF14" i="2883" s="1"/>
  <c r="AG14" i="2883" s="1"/>
  <c r="AD13" i="2883"/>
  <c r="AD12" i="2883"/>
  <c r="AE12" i="2883" s="1"/>
  <c r="AD11" i="2883"/>
  <c r="AD10" i="2883"/>
  <c r="AE10" i="2883" s="1"/>
  <c r="AD9" i="2883"/>
  <c r="AD8" i="2883"/>
  <c r="AE8" i="2883" s="1"/>
  <c r="AD7" i="2883"/>
  <c r="Z13" i="2883"/>
  <c r="Z11" i="2883"/>
  <c r="Q24" i="2883" s="1"/>
  <c r="Z9" i="2883"/>
  <c r="Z7" i="2883"/>
  <c r="AB3" i="2883"/>
  <c r="Y14" i="2883"/>
  <c r="Z14" i="2883" s="1"/>
  <c r="Y13" i="2883"/>
  <c r="Y12" i="2883"/>
  <c r="Z12" i="2883" s="1"/>
  <c r="Y11" i="2883"/>
  <c r="Y10" i="2883"/>
  <c r="Z10" i="2883" s="1"/>
  <c r="Y9" i="2883"/>
  <c r="Y8" i="2883"/>
  <c r="Z8" i="2883" s="1"/>
  <c r="Y7" i="2883"/>
  <c r="U13" i="2883"/>
  <c r="U11" i="2883"/>
  <c r="P24" i="2883" s="1"/>
  <c r="U9" i="2883"/>
  <c r="V9" i="2883" s="1"/>
  <c r="W9" i="2883" s="1"/>
  <c r="U7" i="2883"/>
  <c r="W4" i="2883" s="1"/>
  <c r="W3" i="2883"/>
  <c r="T14" i="2883"/>
  <c r="U14" i="2883" s="1"/>
  <c r="V14" i="2883" s="1"/>
  <c r="W14" i="2883" s="1"/>
  <c r="T13" i="2883"/>
  <c r="T12" i="2883"/>
  <c r="U12" i="2883" s="1"/>
  <c r="T11" i="2883"/>
  <c r="T10" i="2883"/>
  <c r="U10" i="2883" s="1"/>
  <c r="T9" i="2883"/>
  <c r="T8" i="2883"/>
  <c r="U8" i="2883" s="1"/>
  <c r="T7" i="2883"/>
  <c r="O14" i="2883"/>
  <c r="O13" i="2883"/>
  <c r="O12" i="2883"/>
  <c r="O11" i="2883"/>
  <c r="O10" i="2883"/>
  <c r="O9" i="2883"/>
  <c r="O8" i="2883"/>
  <c r="O7" i="2883"/>
  <c r="Q4" i="2883"/>
  <c r="P13" i="2883" s="1"/>
  <c r="Q13" i="2883" s="1"/>
  <c r="Q3" i="2883"/>
  <c r="G3" i="2883"/>
  <c r="U28" i="2882"/>
  <c r="T28" i="2882"/>
  <c r="S28" i="2882"/>
  <c r="R28" i="2882"/>
  <c r="Q28" i="2882"/>
  <c r="P28" i="2882"/>
  <c r="AT14" i="2882"/>
  <c r="AT12" i="2882"/>
  <c r="AT10" i="2882"/>
  <c r="AT8" i="2882"/>
  <c r="AV3" i="2882"/>
  <c r="AS14" i="2882"/>
  <c r="AS13" i="2882"/>
  <c r="AT13" i="2882" s="1"/>
  <c r="AS12" i="2882"/>
  <c r="AS11" i="2882"/>
  <c r="AT11" i="2882" s="1"/>
  <c r="U24" i="2882" s="1"/>
  <c r="AS10" i="2882"/>
  <c r="AS9" i="2882"/>
  <c r="AT9" i="2882" s="1"/>
  <c r="AS8" i="2882"/>
  <c r="AS7" i="2882"/>
  <c r="AT7" i="2882" s="1"/>
  <c r="AO14" i="2882"/>
  <c r="AO12" i="2882"/>
  <c r="AO10" i="2882"/>
  <c r="AO8" i="2882"/>
  <c r="AQ3" i="2882"/>
  <c r="AN14" i="2882"/>
  <c r="AN13" i="2882"/>
  <c r="AO13" i="2882" s="1"/>
  <c r="AN12" i="2882"/>
  <c r="AN11" i="2882"/>
  <c r="AO11" i="2882" s="1"/>
  <c r="T24" i="2882" s="1"/>
  <c r="AN10" i="2882"/>
  <c r="AN9" i="2882"/>
  <c r="AO9" i="2882" s="1"/>
  <c r="AN8" i="2882"/>
  <c r="AN7" i="2882"/>
  <c r="AO7" i="2882" s="1"/>
  <c r="AJ14" i="2882"/>
  <c r="AJ12" i="2882"/>
  <c r="AJ10" i="2882"/>
  <c r="AJ8" i="2882"/>
  <c r="AL3" i="2882"/>
  <c r="AI14" i="2882"/>
  <c r="AI13" i="2882"/>
  <c r="AJ13" i="2882" s="1"/>
  <c r="AI12" i="2882"/>
  <c r="AI11" i="2882"/>
  <c r="AJ11" i="2882" s="1"/>
  <c r="S24" i="2882" s="1"/>
  <c r="AI10" i="2882"/>
  <c r="AI9" i="2882"/>
  <c r="AJ9" i="2882" s="1"/>
  <c r="AI8" i="2882"/>
  <c r="AI7" i="2882"/>
  <c r="AJ7" i="2882" s="1"/>
  <c r="AE14" i="2882"/>
  <c r="AE12" i="2882"/>
  <c r="AE10" i="2882"/>
  <c r="AE8" i="2882"/>
  <c r="AG3" i="2882"/>
  <c r="AD14" i="2882"/>
  <c r="AD13" i="2882"/>
  <c r="AE13" i="2882" s="1"/>
  <c r="AD12" i="2882"/>
  <c r="AD11" i="2882"/>
  <c r="AE11" i="2882" s="1"/>
  <c r="R24" i="2882" s="1"/>
  <c r="AD10" i="2882"/>
  <c r="AD9" i="2882"/>
  <c r="AE9" i="2882" s="1"/>
  <c r="AD8" i="2882"/>
  <c r="AD7" i="2882"/>
  <c r="AE7" i="2882" s="1"/>
  <c r="Z14" i="2882"/>
  <c r="Z12" i="2882"/>
  <c r="Z10" i="2882"/>
  <c r="Z8" i="2882"/>
  <c r="AB3" i="2882"/>
  <c r="Y14" i="2882"/>
  <c r="Y13" i="2882"/>
  <c r="Z13" i="2882" s="1"/>
  <c r="Y12" i="2882"/>
  <c r="Y11" i="2882"/>
  <c r="Z11" i="2882" s="1"/>
  <c r="Q24" i="2882" s="1"/>
  <c r="Y10" i="2882"/>
  <c r="Y9" i="2882"/>
  <c r="Z9" i="2882" s="1"/>
  <c r="Y8" i="2882"/>
  <c r="Y7" i="2882"/>
  <c r="Z7" i="2882" s="1"/>
  <c r="U14" i="2882"/>
  <c r="U12" i="2882"/>
  <c r="U10" i="2882"/>
  <c r="U8" i="2882"/>
  <c r="W3" i="2882"/>
  <c r="T14" i="2882"/>
  <c r="T13" i="2882"/>
  <c r="U13" i="2882" s="1"/>
  <c r="T12" i="2882"/>
  <c r="T11" i="2882"/>
  <c r="U11" i="2882" s="1"/>
  <c r="P24" i="2882" s="1"/>
  <c r="T10" i="2882"/>
  <c r="T9" i="2882"/>
  <c r="U9" i="2882" s="1"/>
  <c r="T8" i="2882"/>
  <c r="T7" i="2882"/>
  <c r="U7" i="2882" s="1"/>
  <c r="T23" i="2882"/>
  <c r="R23" i="2882"/>
  <c r="P23" i="2882"/>
  <c r="O14" i="2882"/>
  <c r="O13" i="2882"/>
  <c r="O12" i="2882"/>
  <c r="O11" i="2882"/>
  <c r="O10" i="2882"/>
  <c r="O9" i="2882"/>
  <c r="O8" i="2882"/>
  <c r="O7" i="2882"/>
  <c r="Q3" i="2882"/>
  <c r="G3" i="2882"/>
  <c r="U23" i="2882" s="1"/>
  <c r="U28" i="2881"/>
  <c r="T28" i="2881"/>
  <c r="S28" i="2881"/>
  <c r="R28" i="2881"/>
  <c r="Q28" i="2881"/>
  <c r="P28" i="2881"/>
  <c r="AT13" i="2881"/>
  <c r="AT11" i="2881"/>
  <c r="U24" i="2881" s="1"/>
  <c r="AT9" i="2881"/>
  <c r="AT7" i="2881"/>
  <c r="AV4" i="2881" s="1"/>
  <c r="AV3" i="2881"/>
  <c r="AS14" i="2881"/>
  <c r="AT14" i="2881" s="1"/>
  <c r="AU14" i="2881" s="1"/>
  <c r="AV14" i="2881" s="1"/>
  <c r="AS13" i="2881"/>
  <c r="AS12" i="2881"/>
  <c r="AT12" i="2881" s="1"/>
  <c r="AS11" i="2881"/>
  <c r="AS10" i="2881"/>
  <c r="AT10" i="2881" s="1"/>
  <c r="AS9" i="2881"/>
  <c r="AS8" i="2881"/>
  <c r="AT8" i="2881" s="1"/>
  <c r="AS7" i="2881"/>
  <c r="AO13" i="2881"/>
  <c r="AO11" i="2881"/>
  <c r="T24" i="2881" s="1"/>
  <c r="AO9" i="2881"/>
  <c r="AO7" i="2881"/>
  <c r="AQ3" i="2881"/>
  <c r="AN14" i="2881"/>
  <c r="AO14" i="2881" s="1"/>
  <c r="AN13" i="2881"/>
  <c r="AN12" i="2881"/>
  <c r="AO12" i="2881" s="1"/>
  <c r="AN11" i="2881"/>
  <c r="AN10" i="2881"/>
  <c r="AO10" i="2881" s="1"/>
  <c r="AN9" i="2881"/>
  <c r="AN8" i="2881"/>
  <c r="AO8" i="2881" s="1"/>
  <c r="AN7" i="2881"/>
  <c r="AJ13" i="2881"/>
  <c r="AJ11" i="2881"/>
  <c r="S24" i="2881" s="1"/>
  <c r="AJ9" i="2881"/>
  <c r="AJ7" i="2881"/>
  <c r="AL4" i="2881" s="1"/>
  <c r="AL3" i="2881"/>
  <c r="AI14" i="2881"/>
  <c r="AJ14" i="2881" s="1"/>
  <c r="AK14" i="2881" s="1"/>
  <c r="AL14" i="2881" s="1"/>
  <c r="AI13" i="2881"/>
  <c r="AI12" i="2881"/>
  <c r="AJ12" i="2881" s="1"/>
  <c r="AI11" i="2881"/>
  <c r="AI10" i="2881"/>
  <c r="AJ10" i="2881" s="1"/>
  <c r="AI9" i="2881"/>
  <c r="AI8" i="2881"/>
  <c r="AJ8" i="2881" s="1"/>
  <c r="AI7" i="2881"/>
  <c r="AE13" i="2881"/>
  <c r="AE11" i="2881"/>
  <c r="R24" i="2881" s="1"/>
  <c r="AE9" i="2881"/>
  <c r="AE7" i="2881"/>
  <c r="AG3" i="2881"/>
  <c r="AD14" i="2881"/>
  <c r="AE14" i="2881" s="1"/>
  <c r="AD13" i="2881"/>
  <c r="AD12" i="2881"/>
  <c r="AE12" i="2881" s="1"/>
  <c r="AD11" i="2881"/>
  <c r="AD10" i="2881"/>
  <c r="AE10" i="2881" s="1"/>
  <c r="AD9" i="2881"/>
  <c r="AD8" i="2881"/>
  <c r="AE8" i="2881" s="1"/>
  <c r="AD7" i="2881"/>
  <c r="Z13" i="2881"/>
  <c r="Z11" i="2881"/>
  <c r="Q24" i="2881" s="1"/>
  <c r="Z9" i="2881"/>
  <c r="Z7" i="2881"/>
  <c r="AB4" i="2881" s="1"/>
  <c r="AB3" i="2881"/>
  <c r="Y14" i="2881"/>
  <c r="Z14" i="2881" s="1"/>
  <c r="AA14" i="2881" s="1"/>
  <c r="AB14" i="2881" s="1"/>
  <c r="Y13" i="2881"/>
  <c r="Y12" i="2881"/>
  <c r="Z12" i="2881" s="1"/>
  <c r="Y11" i="2881"/>
  <c r="Y10" i="2881"/>
  <c r="Z10" i="2881" s="1"/>
  <c r="Y9" i="2881"/>
  <c r="Y8" i="2881"/>
  <c r="Z8" i="2881" s="1"/>
  <c r="Y7" i="2881"/>
  <c r="U13" i="2881"/>
  <c r="U11" i="2881"/>
  <c r="P24" i="2881" s="1"/>
  <c r="U9" i="2881"/>
  <c r="U7" i="2881"/>
  <c r="W3" i="2881"/>
  <c r="T14" i="2881"/>
  <c r="U14" i="2881" s="1"/>
  <c r="T13" i="2881"/>
  <c r="T12" i="2881"/>
  <c r="U12" i="2881" s="1"/>
  <c r="T11" i="2881"/>
  <c r="T10" i="2881"/>
  <c r="U10" i="2881" s="1"/>
  <c r="T9" i="2881"/>
  <c r="T8" i="2881"/>
  <c r="U8" i="2881" s="1"/>
  <c r="T7" i="2881"/>
  <c r="U23" i="2881"/>
  <c r="Q23" i="2881"/>
  <c r="O14" i="2881"/>
  <c r="O13" i="2881"/>
  <c r="O12" i="2881"/>
  <c r="O11" i="2881"/>
  <c r="O10" i="2881"/>
  <c r="O9" i="2881"/>
  <c r="O8" i="2881"/>
  <c r="O7" i="2881"/>
  <c r="Q3" i="2881"/>
  <c r="G3" i="2881"/>
  <c r="U28" i="2880"/>
  <c r="T28" i="2880"/>
  <c r="S28" i="2880"/>
  <c r="R28" i="2880"/>
  <c r="Q28" i="2880"/>
  <c r="P28" i="2880"/>
  <c r="U24" i="2880"/>
  <c r="AT14" i="2880"/>
  <c r="AT12" i="2880"/>
  <c r="AT10" i="2880"/>
  <c r="AT8" i="2880"/>
  <c r="AV3" i="2880"/>
  <c r="AS14" i="2880"/>
  <c r="AS13" i="2880"/>
  <c r="AT13" i="2880" s="1"/>
  <c r="AS12" i="2880"/>
  <c r="AS11" i="2880"/>
  <c r="AT11" i="2880" s="1"/>
  <c r="AS10" i="2880"/>
  <c r="AS9" i="2880"/>
  <c r="AT9" i="2880" s="1"/>
  <c r="AS8" i="2880"/>
  <c r="AS7" i="2880"/>
  <c r="AT7" i="2880" s="1"/>
  <c r="T24" i="2880"/>
  <c r="AO14" i="2880"/>
  <c r="AO12" i="2880"/>
  <c r="AO10" i="2880"/>
  <c r="AO8" i="2880"/>
  <c r="AQ3" i="2880"/>
  <c r="AN14" i="2880"/>
  <c r="AN13" i="2880"/>
  <c r="AO13" i="2880" s="1"/>
  <c r="AN12" i="2880"/>
  <c r="AN11" i="2880"/>
  <c r="AO11" i="2880" s="1"/>
  <c r="AN10" i="2880"/>
  <c r="AN9" i="2880"/>
  <c r="AO9" i="2880" s="1"/>
  <c r="AN8" i="2880"/>
  <c r="AN7" i="2880"/>
  <c r="AO7" i="2880" s="1"/>
  <c r="S24" i="2880"/>
  <c r="AJ14" i="2880"/>
  <c r="AJ12" i="2880"/>
  <c r="AJ10" i="2880"/>
  <c r="AJ8" i="2880"/>
  <c r="AL3" i="2880"/>
  <c r="AI14" i="2880"/>
  <c r="AI13" i="2880"/>
  <c r="AJ13" i="2880" s="1"/>
  <c r="AI12" i="2880"/>
  <c r="AI11" i="2880"/>
  <c r="AJ11" i="2880" s="1"/>
  <c r="AI10" i="2880"/>
  <c r="AI9" i="2880"/>
  <c r="AJ9" i="2880" s="1"/>
  <c r="AI8" i="2880"/>
  <c r="AI7" i="2880"/>
  <c r="AJ7" i="2880" s="1"/>
  <c r="R24" i="2880"/>
  <c r="AE14" i="2880"/>
  <c r="AE12" i="2880"/>
  <c r="AE10" i="2880"/>
  <c r="AE8" i="2880"/>
  <c r="AG3" i="2880"/>
  <c r="AD14" i="2880"/>
  <c r="AD13" i="2880"/>
  <c r="AE13" i="2880" s="1"/>
  <c r="AD12" i="2880"/>
  <c r="AD11" i="2880"/>
  <c r="AE11" i="2880" s="1"/>
  <c r="AD10" i="2880"/>
  <c r="AD9" i="2880"/>
  <c r="AE9" i="2880" s="1"/>
  <c r="AD8" i="2880"/>
  <c r="AD7" i="2880"/>
  <c r="AE7" i="2880" s="1"/>
  <c r="Q24" i="2880"/>
  <c r="Z14" i="2880"/>
  <c r="Z12" i="2880"/>
  <c r="Z10" i="2880"/>
  <c r="Z8" i="2880"/>
  <c r="AB3" i="2880"/>
  <c r="Y14" i="2880"/>
  <c r="Y13" i="2880"/>
  <c r="Z13" i="2880" s="1"/>
  <c r="Y12" i="2880"/>
  <c r="Y11" i="2880"/>
  <c r="Z11" i="2880" s="1"/>
  <c r="Y10" i="2880"/>
  <c r="Y9" i="2880"/>
  <c r="Z9" i="2880" s="1"/>
  <c r="Y8" i="2880"/>
  <c r="Y7" i="2880"/>
  <c r="Z7" i="2880" s="1"/>
  <c r="P24" i="2880"/>
  <c r="U14" i="2880"/>
  <c r="U12" i="2880"/>
  <c r="U10" i="2880"/>
  <c r="U8" i="2880"/>
  <c r="W3" i="2880"/>
  <c r="T14" i="2880"/>
  <c r="T13" i="2880"/>
  <c r="U13" i="2880" s="1"/>
  <c r="T12" i="2880"/>
  <c r="T11" i="2880"/>
  <c r="U11" i="2880" s="1"/>
  <c r="T10" i="2880"/>
  <c r="T9" i="2880"/>
  <c r="U9" i="2880" s="1"/>
  <c r="T8" i="2880"/>
  <c r="T7" i="2880"/>
  <c r="U7" i="2880" s="1"/>
  <c r="T23" i="2880"/>
  <c r="R23" i="2880"/>
  <c r="P23" i="2880"/>
  <c r="O14" i="2880"/>
  <c r="O13" i="2880"/>
  <c r="O12" i="2880"/>
  <c r="O11" i="2880"/>
  <c r="O10" i="2880"/>
  <c r="O9" i="2880"/>
  <c r="O8" i="2880"/>
  <c r="O7" i="2880"/>
  <c r="Q3" i="2880"/>
  <c r="G3" i="2880"/>
  <c r="U23" i="2880" s="1"/>
  <c r="O5" i="2912" l="1"/>
  <c r="L6" i="2912"/>
  <c r="L5" i="2912"/>
  <c r="L3" i="2912"/>
  <c r="K5" i="2912"/>
  <c r="AA12" i="2881"/>
  <c r="AB12" i="2881" s="1"/>
  <c r="AA7" i="2881"/>
  <c r="AK12" i="2881"/>
  <c r="AL12" i="2881" s="1"/>
  <c r="AK7" i="2881"/>
  <c r="AU12" i="2881"/>
  <c r="AV12" i="2881" s="1"/>
  <c r="AU7" i="2881"/>
  <c r="AA10" i="2882"/>
  <c r="AB10" i="2882" s="1"/>
  <c r="AK10" i="2882"/>
  <c r="AL10" i="2882" s="1"/>
  <c r="AU10" i="2882"/>
  <c r="AV10" i="2882" s="1"/>
  <c r="AA14" i="2883"/>
  <c r="AB14" i="2883" s="1"/>
  <c r="AK12" i="2883"/>
  <c r="AL12" i="2883" s="1"/>
  <c r="AK7" i="2883"/>
  <c r="AU14" i="2883"/>
  <c r="AV14" i="2883" s="1"/>
  <c r="V8" i="2884"/>
  <c r="W8" i="2884" s="1"/>
  <c r="AF8" i="2884"/>
  <c r="AG8" i="2884" s="1"/>
  <c r="AP8" i="2884"/>
  <c r="AQ8" i="2884" s="1"/>
  <c r="V12" i="2885"/>
  <c r="W12" i="2885" s="1"/>
  <c r="V7" i="2885"/>
  <c r="AF14" i="2885"/>
  <c r="AG14" i="2885" s="1"/>
  <c r="AP7" i="2885"/>
  <c r="AA9" i="2881"/>
  <c r="AB9" i="2881" s="1"/>
  <c r="AK9" i="2881"/>
  <c r="AL9" i="2881" s="1"/>
  <c r="AU9" i="2881"/>
  <c r="AV9" i="2881" s="1"/>
  <c r="V10" i="2882"/>
  <c r="W10" i="2882" s="1"/>
  <c r="AF10" i="2882"/>
  <c r="AG10" i="2882" s="1"/>
  <c r="AP10" i="2882"/>
  <c r="AQ10" i="2882" s="1"/>
  <c r="V12" i="2883"/>
  <c r="W12" i="2883" s="1"/>
  <c r="V7" i="2883"/>
  <c r="AF12" i="2883"/>
  <c r="AG12" i="2883" s="1"/>
  <c r="AF7" i="2883"/>
  <c r="AP12" i="2883"/>
  <c r="AQ12" i="2883" s="1"/>
  <c r="AP7" i="2883"/>
  <c r="AA13" i="2884"/>
  <c r="AB13" i="2884" s="1"/>
  <c r="AK13" i="2884"/>
  <c r="AL13" i="2884" s="1"/>
  <c r="AU13" i="2884"/>
  <c r="AV13" i="2884" s="1"/>
  <c r="AA12" i="2885"/>
  <c r="AB12" i="2885" s="1"/>
  <c r="AA7" i="2885"/>
  <c r="AK12" i="2885"/>
  <c r="AL12" i="2885" s="1"/>
  <c r="AK7" i="2885"/>
  <c r="Q4" i="2880"/>
  <c r="P11" i="2880"/>
  <c r="Q11" i="2880" s="1"/>
  <c r="W4" i="2881"/>
  <c r="V9" i="2881" s="1"/>
  <c r="W9" i="2881" s="1"/>
  <c r="AA13" i="2881"/>
  <c r="AB13" i="2881" s="1"/>
  <c r="AG4" i="2881"/>
  <c r="AF9" i="2881" s="1"/>
  <c r="AG9" i="2881" s="1"/>
  <c r="AK13" i="2881"/>
  <c r="AL13" i="2881" s="1"/>
  <c r="AQ4" i="2881"/>
  <c r="AP9" i="2881" s="1"/>
  <c r="AQ9" i="2881" s="1"/>
  <c r="AU13" i="2881"/>
  <c r="AV13" i="2881" s="1"/>
  <c r="V7" i="2882"/>
  <c r="W4" i="2882"/>
  <c r="V8" i="2882" s="1"/>
  <c r="W8" i="2882" s="1"/>
  <c r="V9" i="2882"/>
  <c r="W9" i="2882" s="1"/>
  <c r="V14" i="2882"/>
  <c r="W14" i="2882" s="1"/>
  <c r="AA7" i="2882"/>
  <c r="AB4" i="2882"/>
  <c r="AA8" i="2882" s="1"/>
  <c r="AB8" i="2882" s="1"/>
  <c r="AA9" i="2882"/>
  <c r="AB9" i="2882" s="1"/>
  <c r="AA14" i="2882"/>
  <c r="AB14" i="2882" s="1"/>
  <c r="AF7" i="2882"/>
  <c r="AG4" i="2882"/>
  <c r="AF8" i="2882" s="1"/>
  <c r="AG8" i="2882" s="1"/>
  <c r="AF9" i="2882"/>
  <c r="AG9" i="2882" s="1"/>
  <c r="AF14" i="2882"/>
  <c r="AG14" i="2882" s="1"/>
  <c r="AK7" i="2882"/>
  <c r="AL4" i="2882"/>
  <c r="AK8" i="2882" s="1"/>
  <c r="AL8" i="2882" s="1"/>
  <c r="AK9" i="2882"/>
  <c r="AL9" i="2882" s="1"/>
  <c r="AK14" i="2882"/>
  <c r="AL14" i="2882" s="1"/>
  <c r="AP7" i="2882"/>
  <c r="AQ4" i="2882"/>
  <c r="AP8" i="2882" s="1"/>
  <c r="AQ8" i="2882" s="1"/>
  <c r="AP9" i="2882"/>
  <c r="AQ9" i="2882" s="1"/>
  <c r="AP14" i="2882"/>
  <c r="AQ14" i="2882" s="1"/>
  <c r="AU7" i="2882"/>
  <c r="AV4" i="2882"/>
  <c r="AU8" i="2882" s="1"/>
  <c r="AV8" i="2882" s="1"/>
  <c r="AU9" i="2882"/>
  <c r="AV9" i="2882" s="1"/>
  <c r="AU14" i="2882"/>
  <c r="AV14" i="2882" s="1"/>
  <c r="T23" i="2883"/>
  <c r="R23" i="2883"/>
  <c r="P23" i="2883"/>
  <c r="P7" i="2883"/>
  <c r="P9" i="2883"/>
  <c r="Q9" i="2883" s="1"/>
  <c r="P11" i="2883"/>
  <c r="Q11" i="2883" s="1"/>
  <c r="N20" i="2883"/>
  <c r="S23" i="2883"/>
  <c r="V13" i="2883"/>
  <c r="W13" i="2883" s="1"/>
  <c r="AA10" i="2883"/>
  <c r="AB10" i="2883" s="1"/>
  <c r="AB4" i="2883"/>
  <c r="AA9" i="2883" s="1"/>
  <c r="AB9" i="2883" s="1"/>
  <c r="AF13" i="2883"/>
  <c r="AG13" i="2883" s="1"/>
  <c r="AK10" i="2883"/>
  <c r="AL10" i="2883" s="1"/>
  <c r="AL4" i="2883"/>
  <c r="AK9" i="2883" s="1"/>
  <c r="AL9" i="2883" s="1"/>
  <c r="AP13" i="2883"/>
  <c r="AQ13" i="2883" s="1"/>
  <c r="AU10" i="2883"/>
  <c r="AV10" i="2883" s="1"/>
  <c r="AV4" i="2883"/>
  <c r="AU9" i="2883" s="1"/>
  <c r="AV9" i="2883" s="1"/>
  <c r="P7" i="2884"/>
  <c r="Q4" i="2884"/>
  <c r="P9" i="2884"/>
  <c r="Q9" i="2884" s="1"/>
  <c r="P11" i="2884"/>
  <c r="Q11" i="2884" s="1"/>
  <c r="P13" i="2884"/>
  <c r="Q13" i="2884" s="1"/>
  <c r="AA12" i="2884"/>
  <c r="AB12" i="2884" s="1"/>
  <c r="AK12" i="2884"/>
  <c r="AL12" i="2884" s="1"/>
  <c r="AU12" i="2884"/>
  <c r="AV12" i="2884" s="1"/>
  <c r="P10" i="2885"/>
  <c r="Q10" i="2885" s="1"/>
  <c r="P14" i="2885"/>
  <c r="Q14" i="2885" s="1"/>
  <c r="V10" i="2885"/>
  <c r="W10" i="2885" s="1"/>
  <c r="W4" i="2885"/>
  <c r="V9" i="2885" s="1"/>
  <c r="W9" i="2885" s="1"/>
  <c r="AA13" i="2885"/>
  <c r="AB13" i="2885" s="1"/>
  <c r="AF10" i="2885"/>
  <c r="AG10" i="2885" s="1"/>
  <c r="AG4" i="2885"/>
  <c r="AF9" i="2885" s="1"/>
  <c r="AG9" i="2885" s="1"/>
  <c r="AK13" i="2885"/>
  <c r="AL13" i="2885" s="1"/>
  <c r="AP10" i="2885"/>
  <c r="AQ10" i="2885" s="1"/>
  <c r="AP14" i="2885"/>
  <c r="AQ14" i="2885" s="1"/>
  <c r="AQ4" i="2885"/>
  <c r="AP8" i="2885" s="1"/>
  <c r="AQ8" i="2885" s="1"/>
  <c r="AU9" i="2885"/>
  <c r="AV9" i="2885" s="1"/>
  <c r="V7" i="2886"/>
  <c r="W4" i="2886"/>
  <c r="V9" i="2886"/>
  <c r="W9" i="2886" s="1"/>
  <c r="V13" i="2886"/>
  <c r="W13" i="2886" s="1"/>
  <c r="V10" i="2886"/>
  <c r="W10" i="2886" s="1"/>
  <c r="V14" i="2886"/>
  <c r="W14" i="2886" s="1"/>
  <c r="AF7" i="2886"/>
  <c r="AG4" i="2886"/>
  <c r="AF9" i="2886"/>
  <c r="AG9" i="2886" s="1"/>
  <c r="AF13" i="2886"/>
  <c r="AG13" i="2886" s="1"/>
  <c r="AF10" i="2886"/>
  <c r="AG10" i="2886" s="1"/>
  <c r="AF14" i="2886"/>
  <c r="AG14" i="2886" s="1"/>
  <c r="AP7" i="2886"/>
  <c r="AQ4" i="2886"/>
  <c r="AP9" i="2886"/>
  <c r="AQ9" i="2886" s="1"/>
  <c r="AP13" i="2886"/>
  <c r="AQ13" i="2886" s="1"/>
  <c r="AP10" i="2886"/>
  <c r="AQ10" i="2886" s="1"/>
  <c r="AP14" i="2886"/>
  <c r="AQ14" i="2886" s="1"/>
  <c r="V8" i="2887"/>
  <c r="W8" i="2887" s="1"/>
  <c r="V12" i="2887"/>
  <c r="W12" i="2887" s="1"/>
  <c r="V7" i="2887"/>
  <c r="AF10" i="2887"/>
  <c r="AG10" i="2887" s="1"/>
  <c r="AF14" i="2887"/>
  <c r="AG14" i="2887" s="1"/>
  <c r="AP8" i="2887"/>
  <c r="AQ8" i="2887" s="1"/>
  <c r="AP12" i="2887"/>
  <c r="AQ12" i="2887" s="1"/>
  <c r="AP7" i="2887"/>
  <c r="W4" i="2888"/>
  <c r="V7" i="2888" s="1"/>
  <c r="V13" i="2888"/>
  <c r="W13" i="2888" s="1"/>
  <c r="V14" i="2888"/>
  <c r="W14" i="2888" s="1"/>
  <c r="AA12" i="2888"/>
  <c r="AB12" i="2888" s="1"/>
  <c r="AG4" i="2888"/>
  <c r="AF7" i="2888" s="1"/>
  <c r="AF13" i="2888"/>
  <c r="AG13" i="2888" s="1"/>
  <c r="AF14" i="2888"/>
  <c r="AG14" i="2888" s="1"/>
  <c r="AK12" i="2888"/>
  <c r="AL12" i="2888" s="1"/>
  <c r="AQ4" i="2888"/>
  <c r="AP7" i="2888" s="1"/>
  <c r="AP13" i="2888"/>
  <c r="AQ13" i="2888" s="1"/>
  <c r="AP14" i="2888"/>
  <c r="AQ14" i="2888" s="1"/>
  <c r="AU12" i="2888"/>
  <c r="AV12" i="2888" s="1"/>
  <c r="AA9" i="2889"/>
  <c r="AB9" i="2889" s="1"/>
  <c r="AK13" i="2889"/>
  <c r="AL13" i="2889" s="1"/>
  <c r="AU9" i="2889"/>
  <c r="AV9" i="2889" s="1"/>
  <c r="V7" i="2890"/>
  <c r="W4" i="2890"/>
  <c r="V9" i="2890"/>
  <c r="W9" i="2890" s="1"/>
  <c r="V13" i="2890"/>
  <c r="W13" i="2890" s="1"/>
  <c r="V10" i="2890"/>
  <c r="W10" i="2890" s="1"/>
  <c r="V14" i="2890"/>
  <c r="W14" i="2890" s="1"/>
  <c r="AF7" i="2890"/>
  <c r="AG4" i="2890"/>
  <c r="AF9" i="2890"/>
  <c r="AG9" i="2890" s="1"/>
  <c r="AF13" i="2890"/>
  <c r="AG13" i="2890" s="1"/>
  <c r="AF10" i="2890"/>
  <c r="AG10" i="2890" s="1"/>
  <c r="AF14" i="2890"/>
  <c r="AG14" i="2890" s="1"/>
  <c r="AP12" i="2890"/>
  <c r="AQ12" i="2890" s="1"/>
  <c r="AP7" i="2890"/>
  <c r="AA13" i="2891"/>
  <c r="AB13" i="2891" s="1"/>
  <c r="AK13" i="2891"/>
  <c r="AL13" i="2891" s="1"/>
  <c r="AU13" i="2891"/>
  <c r="AV13" i="2891" s="1"/>
  <c r="AA12" i="2892"/>
  <c r="AB12" i="2892" s="1"/>
  <c r="AA7" i="2892"/>
  <c r="AK12" i="2892"/>
  <c r="AL12" i="2892" s="1"/>
  <c r="AK7" i="2892"/>
  <c r="AU12" i="2892"/>
  <c r="AV12" i="2892" s="1"/>
  <c r="AU7" i="2892"/>
  <c r="AA10" i="2893"/>
  <c r="AB10" i="2893" s="1"/>
  <c r="AK10" i="2893"/>
  <c r="AL10" i="2893" s="1"/>
  <c r="AU10" i="2893"/>
  <c r="AV10" i="2893" s="1"/>
  <c r="AA14" i="2894"/>
  <c r="AB14" i="2894" s="1"/>
  <c r="AK12" i="2894"/>
  <c r="AL12" i="2894" s="1"/>
  <c r="AK7" i="2894"/>
  <c r="AU14" i="2894"/>
  <c r="AV14" i="2894" s="1"/>
  <c r="V12" i="2896"/>
  <c r="W12" i="2896" s="1"/>
  <c r="V7" i="2896"/>
  <c r="AF14" i="2896"/>
  <c r="AG14" i="2896" s="1"/>
  <c r="AP12" i="2896"/>
  <c r="AQ12" i="2896" s="1"/>
  <c r="AP7" i="2896"/>
  <c r="V12" i="2898"/>
  <c r="W12" i="2898" s="1"/>
  <c r="V7" i="2898"/>
  <c r="AF12" i="2898"/>
  <c r="AG12" i="2898" s="1"/>
  <c r="AF7" i="2898"/>
  <c r="AP12" i="2898"/>
  <c r="AQ12" i="2898" s="1"/>
  <c r="AP7" i="2898"/>
  <c r="AA13" i="2899"/>
  <c r="AB13" i="2899" s="1"/>
  <c r="AK13" i="2899"/>
  <c r="AL13" i="2899" s="1"/>
  <c r="AU13" i="2899"/>
  <c r="AV13" i="2899" s="1"/>
  <c r="AA12" i="2900"/>
  <c r="AB12" i="2900" s="1"/>
  <c r="AA7" i="2900"/>
  <c r="AK12" i="2900"/>
  <c r="AL12" i="2900" s="1"/>
  <c r="AK7" i="2900"/>
  <c r="AU12" i="2900"/>
  <c r="AV12" i="2900" s="1"/>
  <c r="AU7" i="2900"/>
  <c r="AA10" i="2901"/>
  <c r="AB10" i="2901" s="1"/>
  <c r="AP13" i="2901"/>
  <c r="AQ13" i="2901" s="1"/>
  <c r="AK13" i="2905"/>
  <c r="AL13" i="2905" s="1"/>
  <c r="W4" i="2880"/>
  <c r="V10" i="2880" s="1"/>
  <c r="W10" i="2880" s="1"/>
  <c r="AB4" i="2880"/>
  <c r="AA10" i="2880" s="1"/>
  <c r="AB10" i="2880" s="1"/>
  <c r="AA14" i="2880"/>
  <c r="AB14" i="2880" s="1"/>
  <c r="AG4" i="2880"/>
  <c r="AF10" i="2880" s="1"/>
  <c r="AG10" i="2880" s="1"/>
  <c r="AL4" i="2880"/>
  <c r="AK10" i="2880" s="1"/>
  <c r="AL10" i="2880" s="1"/>
  <c r="AK14" i="2880"/>
  <c r="AL14" i="2880" s="1"/>
  <c r="AQ4" i="2880"/>
  <c r="AP10" i="2880" s="1"/>
  <c r="AQ10" i="2880" s="1"/>
  <c r="AP14" i="2880"/>
  <c r="AQ14" i="2880" s="1"/>
  <c r="AV4" i="2880"/>
  <c r="AU10" i="2880" s="1"/>
  <c r="AV10" i="2880" s="1"/>
  <c r="AU14" i="2880"/>
  <c r="AV14" i="2880" s="1"/>
  <c r="T23" i="2881"/>
  <c r="R23" i="2881"/>
  <c r="P23" i="2881"/>
  <c r="Q4" i="2881"/>
  <c r="N20" i="2881"/>
  <c r="S23" i="2881"/>
  <c r="AA8" i="2881"/>
  <c r="AB8" i="2881" s="1"/>
  <c r="AA10" i="2881"/>
  <c r="AB10" i="2881" s="1"/>
  <c r="AF13" i="2881"/>
  <c r="AG13" i="2881" s="1"/>
  <c r="AK8" i="2881"/>
  <c r="AL8" i="2881" s="1"/>
  <c r="AK10" i="2881"/>
  <c r="AL10" i="2881" s="1"/>
  <c r="AU8" i="2881"/>
  <c r="AV8" i="2881" s="1"/>
  <c r="AU10" i="2881"/>
  <c r="AV10" i="2881" s="1"/>
  <c r="P7" i="2882"/>
  <c r="Q4" i="2882"/>
  <c r="P9" i="2882"/>
  <c r="Q9" i="2882" s="1"/>
  <c r="P11" i="2882"/>
  <c r="Q11" i="2882" s="1"/>
  <c r="P13" i="2882"/>
  <c r="Q13" i="2882" s="1"/>
  <c r="V12" i="2882"/>
  <c r="W12" i="2882" s="1"/>
  <c r="AA12" i="2882"/>
  <c r="AB12" i="2882" s="1"/>
  <c r="AF12" i="2882"/>
  <c r="AG12" i="2882" s="1"/>
  <c r="AK12" i="2882"/>
  <c r="AL12" i="2882" s="1"/>
  <c r="AP12" i="2882"/>
  <c r="AQ12" i="2882" s="1"/>
  <c r="AU12" i="2882"/>
  <c r="AV12" i="2882" s="1"/>
  <c r="P8" i="2883"/>
  <c r="Q8" i="2883" s="1"/>
  <c r="P10" i="2883"/>
  <c r="Q10" i="2883" s="1"/>
  <c r="P12" i="2883"/>
  <c r="Q12" i="2883" s="1"/>
  <c r="P14" i="2883"/>
  <c r="Q14" i="2883" s="1"/>
  <c r="Q23" i="2883"/>
  <c r="U23" i="2883"/>
  <c r="V8" i="2883"/>
  <c r="W8" i="2883" s="1"/>
  <c r="V10" i="2883"/>
  <c r="W10" i="2883" s="1"/>
  <c r="AA13" i="2883"/>
  <c r="AB13" i="2883" s="1"/>
  <c r="AF8" i="2883"/>
  <c r="AG8" i="2883" s="1"/>
  <c r="AF10" i="2883"/>
  <c r="AG10" i="2883" s="1"/>
  <c r="AK13" i="2883"/>
  <c r="AL13" i="2883" s="1"/>
  <c r="AP8" i="2883"/>
  <c r="AQ8" i="2883" s="1"/>
  <c r="AP10" i="2883"/>
  <c r="AQ10" i="2883" s="1"/>
  <c r="AU13" i="2883"/>
  <c r="AV13" i="2883" s="1"/>
  <c r="V7" i="2884"/>
  <c r="W4" i="2884"/>
  <c r="V10" i="2884" s="1"/>
  <c r="W10" i="2884" s="1"/>
  <c r="V9" i="2884"/>
  <c r="W9" i="2884" s="1"/>
  <c r="V14" i="2884"/>
  <c r="W14" i="2884" s="1"/>
  <c r="AA7" i="2884"/>
  <c r="AB4" i="2884"/>
  <c r="AA10" i="2884" s="1"/>
  <c r="AB10" i="2884" s="1"/>
  <c r="AA9" i="2884"/>
  <c r="AB9" i="2884" s="1"/>
  <c r="AA14" i="2884"/>
  <c r="AB14" i="2884" s="1"/>
  <c r="AF7" i="2884"/>
  <c r="AG4" i="2884"/>
  <c r="AF10" i="2884" s="1"/>
  <c r="AG10" i="2884" s="1"/>
  <c r="AF9" i="2884"/>
  <c r="AG9" i="2884" s="1"/>
  <c r="AF14" i="2884"/>
  <c r="AG14" i="2884" s="1"/>
  <c r="AK7" i="2884"/>
  <c r="AL4" i="2884"/>
  <c r="AK10" i="2884" s="1"/>
  <c r="AL10" i="2884" s="1"/>
  <c r="AK9" i="2884"/>
  <c r="AL9" i="2884" s="1"/>
  <c r="AK14" i="2884"/>
  <c r="AL14" i="2884" s="1"/>
  <c r="AP7" i="2884"/>
  <c r="AQ4" i="2884"/>
  <c r="AP10" i="2884" s="1"/>
  <c r="AQ10" i="2884" s="1"/>
  <c r="AP9" i="2884"/>
  <c r="AQ9" i="2884" s="1"/>
  <c r="AP14" i="2884"/>
  <c r="AQ14" i="2884" s="1"/>
  <c r="AU7" i="2884"/>
  <c r="AV4" i="2884"/>
  <c r="AU10" i="2884" s="1"/>
  <c r="AV10" i="2884" s="1"/>
  <c r="AU9" i="2884"/>
  <c r="AV9" i="2884" s="1"/>
  <c r="AU14" i="2884"/>
  <c r="AV14" i="2884" s="1"/>
  <c r="T23" i="2885"/>
  <c r="R23" i="2885"/>
  <c r="P23" i="2885"/>
  <c r="Q4" i="2885"/>
  <c r="N20" i="2885"/>
  <c r="S23" i="2885"/>
  <c r="V13" i="2885"/>
  <c r="W13" i="2885" s="1"/>
  <c r="AA8" i="2885"/>
  <c r="AB8" i="2885" s="1"/>
  <c r="AA10" i="2885"/>
  <c r="AB10" i="2885" s="1"/>
  <c r="AF13" i="2885"/>
  <c r="AG13" i="2885" s="1"/>
  <c r="AK8" i="2885"/>
  <c r="AL8" i="2885" s="1"/>
  <c r="AK10" i="2885"/>
  <c r="AL10" i="2885" s="1"/>
  <c r="AP9" i="2885"/>
  <c r="AQ9" i="2885" s="1"/>
  <c r="AP13" i="2885"/>
  <c r="AQ13" i="2885" s="1"/>
  <c r="AU8" i="2885"/>
  <c r="AV8" i="2885" s="1"/>
  <c r="AU12" i="2885"/>
  <c r="AV12" i="2885" s="1"/>
  <c r="AU7" i="2885"/>
  <c r="V8" i="2886"/>
  <c r="W8" i="2886" s="1"/>
  <c r="V12" i="2886"/>
  <c r="W12" i="2886" s="1"/>
  <c r="AB4" i="2886"/>
  <c r="AA12" i="2886" s="1"/>
  <c r="AB12" i="2886" s="1"/>
  <c r="AA13" i="2886"/>
  <c r="AB13" i="2886" s="1"/>
  <c r="AA14" i="2886"/>
  <c r="AB14" i="2886" s="1"/>
  <c r="AF8" i="2886"/>
  <c r="AG8" i="2886" s="1"/>
  <c r="AF12" i="2886"/>
  <c r="AG12" i="2886" s="1"/>
  <c r="AL4" i="2886"/>
  <c r="AK12" i="2886" s="1"/>
  <c r="AL12" i="2886" s="1"/>
  <c r="AK13" i="2886"/>
  <c r="AL13" i="2886" s="1"/>
  <c r="AK14" i="2886"/>
  <c r="AL14" i="2886" s="1"/>
  <c r="AP8" i="2886"/>
  <c r="AQ8" i="2886" s="1"/>
  <c r="AP12" i="2886"/>
  <c r="AQ12" i="2886" s="1"/>
  <c r="AV4" i="2886"/>
  <c r="AU12" i="2886" s="1"/>
  <c r="AV12" i="2886" s="1"/>
  <c r="AU13" i="2886"/>
  <c r="AV13" i="2886" s="1"/>
  <c r="AU14" i="2886"/>
  <c r="AV14" i="2886" s="1"/>
  <c r="V13" i="2887"/>
  <c r="W13" i="2887" s="1"/>
  <c r="AF9" i="2887"/>
  <c r="AG9" i="2887" s="1"/>
  <c r="AP13" i="2887"/>
  <c r="AQ13" i="2887" s="1"/>
  <c r="V8" i="2888"/>
  <c r="W8" i="2888" s="1"/>
  <c r="AA7" i="2888"/>
  <c r="AB4" i="2888"/>
  <c r="AA8" i="2888" s="1"/>
  <c r="AB8" i="2888" s="1"/>
  <c r="AA9" i="2888"/>
  <c r="AB9" i="2888" s="1"/>
  <c r="AA13" i="2888"/>
  <c r="AB13" i="2888" s="1"/>
  <c r="AA10" i="2888"/>
  <c r="AB10" i="2888" s="1"/>
  <c r="AA14" i="2888"/>
  <c r="AB14" i="2888" s="1"/>
  <c r="AF8" i="2888"/>
  <c r="AG8" i="2888" s="1"/>
  <c r="AK7" i="2888"/>
  <c r="AL4" i="2888"/>
  <c r="AK8" i="2888" s="1"/>
  <c r="AL8" i="2888" s="1"/>
  <c r="AK9" i="2888"/>
  <c r="AL9" i="2888" s="1"/>
  <c r="AK13" i="2888"/>
  <c r="AL13" i="2888" s="1"/>
  <c r="AK10" i="2888"/>
  <c r="AL10" i="2888" s="1"/>
  <c r="AK14" i="2888"/>
  <c r="AL14" i="2888" s="1"/>
  <c r="AP8" i="2888"/>
  <c r="AQ8" i="2888" s="1"/>
  <c r="AU7" i="2888"/>
  <c r="AV4" i="2888"/>
  <c r="AU8" i="2888" s="1"/>
  <c r="AV8" i="2888" s="1"/>
  <c r="AU9" i="2888"/>
  <c r="AV9" i="2888" s="1"/>
  <c r="AU13" i="2888"/>
  <c r="AV13" i="2888" s="1"/>
  <c r="AU10" i="2888"/>
  <c r="AV10" i="2888" s="1"/>
  <c r="AU14" i="2888"/>
  <c r="AV14" i="2888" s="1"/>
  <c r="AA8" i="2889"/>
  <c r="AB8" i="2889" s="1"/>
  <c r="AA12" i="2889"/>
  <c r="AB12" i="2889" s="1"/>
  <c r="AA7" i="2889"/>
  <c r="AK10" i="2889"/>
  <c r="AL10" i="2889" s="1"/>
  <c r="AK14" i="2889"/>
  <c r="AL14" i="2889" s="1"/>
  <c r="AU8" i="2889"/>
  <c r="AV8" i="2889" s="1"/>
  <c r="AU12" i="2889"/>
  <c r="AV12" i="2889" s="1"/>
  <c r="AU7" i="2889"/>
  <c r="V8" i="2890"/>
  <c r="W8" i="2890" s="1"/>
  <c r="V12" i="2890"/>
  <c r="W12" i="2890" s="1"/>
  <c r="AB4" i="2890"/>
  <c r="AA12" i="2890" s="1"/>
  <c r="AB12" i="2890" s="1"/>
  <c r="AA13" i="2890"/>
  <c r="AB13" i="2890" s="1"/>
  <c r="AA14" i="2890"/>
  <c r="AB14" i="2890" s="1"/>
  <c r="AF8" i="2890"/>
  <c r="AG8" i="2890" s="1"/>
  <c r="AF12" i="2890"/>
  <c r="AG12" i="2890" s="1"/>
  <c r="AL4" i="2890"/>
  <c r="AK14" i="2890" s="1"/>
  <c r="AL14" i="2890" s="1"/>
  <c r="AK13" i="2890"/>
  <c r="AL13" i="2890" s="1"/>
  <c r="AP9" i="2890"/>
  <c r="AQ9" i="2890" s="1"/>
  <c r="AA8" i="2891"/>
  <c r="AB8" i="2891" s="1"/>
  <c r="AK8" i="2891"/>
  <c r="AL8" i="2891" s="1"/>
  <c r="AU8" i="2891"/>
  <c r="AV8" i="2891" s="1"/>
  <c r="AA9" i="2892"/>
  <c r="AB9" i="2892" s="1"/>
  <c r="AK9" i="2892"/>
  <c r="AL9" i="2892" s="1"/>
  <c r="AU9" i="2892"/>
  <c r="AV9" i="2892" s="1"/>
  <c r="V10" i="2893"/>
  <c r="W10" i="2893" s="1"/>
  <c r="AF10" i="2893"/>
  <c r="AG10" i="2893" s="1"/>
  <c r="AP10" i="2893"/>
  <c r="AQ10" i="2893" s="1"/>
  <c r="V12" i="2894"/>
  <c r="W12" i="2894" s="1"/>
  <c r="V7" i="2894"/>
  <c r="AF12" i="2894"/>
  <c r="AG12" i="2894" s="1"/>
  <c r="AF7" i="2894"/>
  <c r="AP12" i="2894"/>
  <c r="AQ12" i="2894" s="1"/>
  <c r="AP7" i="2894"/>
  <c r="AA12" i="2896"/>
  <c r="AB12" i="2896" s="1"/>
  <c r="AA7" i="2896"/>
  <c r="AK12" i="2896"/>
  <c r="AL12" i="2896" s="1"/>
  <c r="AK7" i="2896"/>
  <c r="AU12" i="2896"/>
  <c r="AV12" i="2896" s="1"/>
  <c r="AU7" i="2896"/>
  <c r="V9" i="2898"/>
  <c r="W9" i="2898" s="1"/>
  <c r="AF9" i="2898"/>
  <c r="AG9" i="2898" s="1"/>
  <c r="AP9" i="2898"/>
  <c r="AQ9" i="2898" s="1"/>
  <c r="AA8" i="2899"/>
  <c r="AB8" i="2899" s="1"/>
  <c r="AK8" i="2899"/>
  <c r="AL8" i="2899" s="1"/>
  <c r="AU8" i="2899"/>
  <c r="AV8" i="2899" s="1"/>
  <c r="AA9" i="2900"/>
  <c r="AB9" i="2900" s="1"/>
  <c r="AK9" i="2900"/>
  <c r="AL9" i="2900" s="1"/>
  <c r="AU9" i="2900"/>
  <c r="AV9" i="2900" s="1"/>
  <c r="V10" i="2901"/>
  <c r="W10" i="2901" s="1"/>
  <c r="AF10" i="2901"/>
  <c r="AG10" i="2901" s="1"/>
  <c r="AA14" i="2902"/>
  <c r="AB14" i="2902" s="1"/>
  <c r="AU14" i="2902"/>
  <c r="AV14" i="2902" s="1"/>
  <c r="AF14" i="2904"/>
  <c r="AG14" i="2904" s="1"/>
  <c r="AV4" i="2885"/>
  <c r="AU13" i="2885" s="1"/>
  <c r="AV13" i="2885" s="1"/>
  <c r="P7" i="2887"/>
  <c r="P9" i="2887"/>
  <c r="Q9" i="2887" s="1"/>
  <c r="P11" i="2887"/>
  <c r="Q11" i="2887" s="1"/>
  <c r="N20" i="2887"/>
  <c r="Q23" i="2887"/>
  <c r="S23" i="2887"/>
  <c r="U23" i="2887"/>
  <c r="W4" i="2887"/>
  <c r="V10" i="2887" s="1"/>
  <c r="W10" i="2887" s="1"/>
  <c r="AB4" i="2887"/>
  <c r="AA9" i="2887" s="1"/>
  <c r="AB9" i="2887" s="1"/>
  <c r="AG4" i="2887"/>
  <c r="AF8" i="2887" s="1"/>
  <c r="AG8" i="2887" s="1"/>
  <c r="AL4" i="2887"/>
  <c r="AK13" i="2887" s="1"/>
  <c r="AL13" i="2887" s="1"/>
  <c r="AQ4" i="2887"/>
  <c r="AP10" i="2887" s="1"/>
  <c r="AQ10" i="2887" s="1"/>
  <c r="AV4" i="2887"/>
  <c r="AU9" i="2887" s="1"/>
  <c r="AV9" i="2887" s="1"/>
  <c r="P7" i="2889"/>
  <c r="P9" i="2889"/>
  <c r="Q9" i="2889" s="1"/>
  <c r="P11" i="2889"/>
  <c r="Q11" i="2889" s="1"/>
  <c r="N20" i="2889"/>
  <c r="Q23" i="2889"/>
  <c r="S23" i="2889"/>
  <c r="U23" i="2889"/>
  <c r="W4" i="2889"/>
  <c r="V8" i="2889" s="1"/>
  <c r="W8" i="2889" s="1"/>
  <c r="AB4" i="2889"/>
  <c r="AA13" i="2889" s="1"/>
  <c r="AB13" i="2889" s="1"/>
  <c r="AG4" i="2889"/>
  <c r="AF10" i="2889" s="1"/>
  <c r="AG10" i="2889" s="1"/>
  <c r="AL4" i="2889"/>
  <c r="AK9" i="2889" s="1"/>
  <c r="AL9" i="2889" s="1"/>
  <c r="AQ4" i="2889"/>
  <c r="AP8" i="2889" s="1"/>
  <c r="AQ8" i="2889" s="1"/>
  <c r="AV4" i="2889"/>
  <c r="AU13" i="2889" s="1"/>
  <c r="AV13" i="2889" s="1"/>
  <c r="AK8" i="2890"/>
  <c r="AL8" i="2890" s="1"/>
  <c r="AP13" i="2890"/>
  <c r="AQ13" i="2890" s="1"/>
  <c r="AV4" i="2890"/>
  <c r="AU9" i="2890" s="1"/>
  <c r="AV9" i="2890" s="1"/>
  <c r="Q4" i="2891"/>
  <c r="P11" i="2891"/>
  <c r="Q11" i="2891" s="1"/>
  <c r="V12" i="2891"/>
  <c r="W12" i="2891" s="1"/>
  <c r="AF12" i="2891"/>
  <c r="AG12" i="2891" s="1"/>
  <c r="AP12" i="2891"/>
  <c r="AQ12" i="2891" s="1"/>
  <c r="P8" i="2892"/>
  <c r="Q8" i="2892" s="1"/>
  <c r="P12" i="2892"/>
  <c r="Q12" i="2892" s="1"/>
  <c r="W4" i="2892"/>
  <c r="V9" i="2892" s="1"/>
  <c r="W9" i="2892" s="1"/>
  <c r="AA13" i="2892"/>
  <c r="AB13" i="2892" s="1"/>
  <c r="AG4" i="2892"/>
  <c r="AF9" i="2892" s="1"/>
  <c r="AG9" i="2892" s="1"/>
  <c r="AK13" i="2892"/>
  <c r="AL13" i="2892" s="1"/>
  <c r="AQ4" i="2892"/>
  <c r="AP9" i="2892" s="1"/>
  <c r="AQ9" i="2892" s="1"/>
  <c r="AU13" i="2892"/>
  <c r="AV13" i="2892" s="1"/>
  <c r="V7" i="2893"/>
  <c r="W4" i="2893"/>
  <c r="V8" i="2893" s="1"/>
  <c r="W8" i="2893" s="1"/>
  <c r="V9" i="2893"/>
  <c r="W9" i="2893" s="1"/>
  <c r="V14" i="2893"/>
  <c r="W14" i="2893" s="1"/>
  <c r="AA7" i="2893"/>
  <c r="AB4" i="2893"/>
  <c r="AA8" i="2893" s="1"/>
  <c r="AB8" i="2893" s="1"/>
  <c r="AA9" i="2893"/>
  <c r="AB9" i="2893" s="1"/>
  <c r="AA14" i="2893"/>
  <c r="AB14" i="2893" s="1"/>
  <c r="AF7" i="2893"/>
  <c r="AG4" i="2893"/>
  <c r="AF8" i="2893" s="1"/>
  <c r="AG8" i="2893" s="1"/>
  <c r="AF9" i="2893"/>
  <c r="AG9" i="2893" s="1"/>
  <c r="AF14" i="2893"/>
  <c r="AG14" i="2893" s="1"/>
  <c r="AK7" i="2893"/>
  <c r="AL4" i="2893"/>
  <c r="AK8" i="2893" s="1"/>
  <c r="AL8" i="2893" s="1"/>
  <c r="AK9" i="2893"/>
  <c r="AL9" i="2893" s="1"/>
  <c r="AK14" i="2893"/>
  <c r="AL14" i="2893" s="1"/>
  <c r="AP7" i="2893"/>
  <c r="AQ4" i="2893"/>
  <c r="AP8" i="2893" s="1"/>
  <c r="AQ8" i="2893" s="1"/>
  <c r="AP9" i="2893"/>
  <c r="AQ9" i="2893" s="1"/>
  <c r="AP14" i="2893"/>
  <c r="AQ14" i="2893" s="1"/>
  <c r="AU7" i="2893"/>
  <c r="AV4" i="2893"/>
  <c r="AU8" i="2893" s="1"/>
  <c r="AV8" i="2893" s="1"/>
  <c r="AU9" i="2893"/>
  <c r="AV9" i="2893" s="1"/>
  <c r="AU14" i="2893"/>
  <c r="AV14" i="2893" s="1"/>
  <c r="T23" i="2894"/>
  <c r="R23" i="2894"/>
  <c r="P23" i="2894"/>
  <c r="P7" i="2894"/>
  <c r="P9" i="2894"/>
  <c r="Q9" i="2894" s="1"/>
  <c r="P11" i="2894"/>
  <c r="Q11" i="2894" s="1"/>
  <c r="N20" i="2894"/>
  <c r="S23" i="2894"/>
  <c r="V13" i="2894"/>
  <c r="W13" i="2894" s="1"/>
  <c r="AA10" i="2894"/>
  <c r="AB10" i="2894" s="1"/>
  <c r="AB4" i="2894"/>
  <c r="AA9" i="2894" s="1"/>
  <c r="AB9" i="2894" s="1"/>
  <c r="AF13" i="2894"/>
  <c r="AG13" i="2894" s="1"/>
  <c r="AK10" i="2894"/>
  <c r="AL10" i="2894" s="1"/>
  <c r="AL4" i="2894"/>
  <c r="AK9" i="2894" s="1"/>
  <c r="AL9" i="2894" s="1"/>
  <c r="AP13" i="2894"/>
  <c r="AQ13" i="2894" s="1"/>
  <c r="AU10" i="2894"/>
  <c r="AV10" i="2894" s="1"/>
  <c r="AV4" i="2894"/>
  <c r="AU9" i="2894" s="1"/>
  <c r="AV9" i="2894" s="1"/>
  <c r="P7" i="2895"/>
  <c r="Q4" i="2895"/>
  <c r="P9" i="2895"/>
  <c r="Q9" i="2895" s="1"/>
  <c r="P11" i="2895"/>
  <c r="Q11" i="2895" s="1"/>
  <c r="P13" i="2895"/>
  <c r="Q13" i="2895" s="1"/>
  <c r="V10" i="2896"/>
  <c r="W10" i="2896" s="1"/>
  <c r="W4" i="2896"/>
  <c r="V9" i="2896" s="1"/>
  <c r="W9" i="2896" s="1"/>
  <c r="AA13" i="2896"/>
  <c r="AB13" i="2896" s="1"/>
  <c r="AF10" i="2896"/>
  <c r="AG10" i="2896" s="1"/>
  <c r="AG4" i="2896"/>
  <c r="AF9" i="2896" s="1"/>
  <c r="AG9" i="2896" s="1"/>
  <c r="AK13" i="2896"/>
  <c r="AL13" i="2896" s="1"/>
  <c r="AP10" i="2896"/>
  <c r="AQ10" i="2896" s="1"/>
  <c r="AQ4" i="2896"/>
  <c r="AP9" i="2896" s="1"/>
  <c r="AQ9" i="2896" s="1"/>
  <c r="AU13" i="2896"/>
  <c r="AV13" i="2896" s="1"/>
  <c r="W4" i="2897"/>
  <c r="V8" i="2897" s="1"/>
  <c r="W8" i="2897" s="1"/>
  <c r="AB4" i="2897"/>
  <c r="AA8" i="2897" s="1"/>
  <c r="AB8" i="2897" s="1"/>
  <c r="AA14" i="2897"/>
  <c r="AB14" i="2897" s="1"/>
  <c r="AG4" i="2897"/>
  <c r="AF8" i="2897" s="1"/>
  <c r="AG8" i="2897" s="1"/>
  <c r="AL4" i="2897"/>
  <c r="AK8" i="2897" s="1"/>
  <c r="AL8" i="2897" s="1"/>
  <c r="AK14" i="2897"/>
  <c r="AL14" i="2897" s="1"/>
  <c r="AQ4" i="2897"/>
  <c r="AP8" i="2897" s="1"/>
  <c r="AQ8" i="2897" s="1"/>
  <c r="AP14" i="2897"/>
  <c r="AQ14" i="2897" s="1"/>
  <c r="AV4" i="2897"/>
  <c r="AU8" i="2897" s="1"/>
  <c r="AV8" i="2897" s="1"/>
  <c r="T23" i="2898"/>
  <c r="R23" i="2898"/>
  <c r="P23" i="2898"/>
  <c r="P7" i="2898"/>
  <c r="P9" i="2898"/>
  <c r="Q9" i="2898" s="1"/>
  <c r="P11" i="2898"/>
  <c r="Q11" i="2898" s="1"/>
  <c r="N20" i="2898"/>
  <c r="S23" i="2898"/>
  <c r="V13" i="2898"/>
  <c r="W13" i="2898" s="1"/>
  <c r="AB4" i="2898"/>
  <c r="AA9" i="2898" s="1"/>
  <c r="AB9" i="2898" s="1"/>
  <c r="AF13" i="2898"/>
  <c r="AG13" i="2898" s="1"/>
  <c r="AL4" i="2898"/>
  <c r="AK9" i="2898" s="1"/>
  <c r="AL9" i="2898" s="1"/>
  <c r="AP13" i="2898"/>
  <c r="AQ13" i="2898" s="1"/>
  <c r="AV4" i="2898"/>
  <c r="AU9" i="2898" s="1"/>
  <c r="AV9" i="2898" s="1"/>
  <c r="Q4" i="2899"/>
  <c r="P11" i="2899"/>
  <c r="Q11" i="2899" s="1"/>
  <c r="V12" i="2899"/>
  <c r="W12" i="2899" s="1"/>
  <c r="AF12" i="2899"/>
  <c r="AG12" i="2899" s="1"/>
  <c r="AP12" i="2899"/>
  <c r="AQ12" i="2899" s="1"/>
  <c r="P8" i="2900"/>
  <c r="Q8" i="2900" s="1"/>
  <c r="P12" i="2900"/>
  <c r="Q12" i="2900" s="1"/>
  <c r="W4" i="2900"/>
  <c r="V9" i="2900" s="1"/>
  <c r="W9" i="2900" s="1"/>
  <c r="AA13" i="2900"/>
  <c r="AB13" i="2900" s="1"/>
  <c r="AG4" i="2900"/>
  <c r="AF9" i="2900" s="1"/>
  <c r="AG9" i="2900" s="1"/>
  <c r="AK13" i="2900"/>
  <c r="AL13" i="2900" s="1"/>
  <c r="AQ4" i="2900"/>
  <c r="AP9" i="2900" s="1"/>
  <c r="AQ9" i="2900" s="1"/>
  <c r="AU13" i="2900"/>
  <c r="AV13" i="2900" s="1"/>
  <c r="V7" i="2901"/>
  <c r="W4" i="2901"/>
  <c r="V8" i="2901" s="1"/>
  <c r="W8" i="2901" s="1"/>
  <c r="V9" i="2901"/>
  <c r="W9" i="2901" s="1"/>
  <c r="V14" i="2901"/>
  <c r="W14" i="2901" s="1"/>
  <c r="AA7" i="2901"/>
  <c r="AB4" i="2901"/>
  <c r="AA8" i="2901" s="1"/>
  <c r="AB8" i="2901" s="1"/>
  <c r="AA9" i="2901"/>
  <c r="AB9" i="2901" s="1"/>
  <c r="AA14" i="2901"/>
  <c r="AB14" i="2901" s="1"/>
  <c r="AF7" i="2901"/>
  <c r="AG4" i="2901"/>
  <c r="AF8" i="2901" s="1"/>
  <c r="AG8" i="2901" s="1"/>
  <c r="AF9" i="2901"/>
  <c r="AG9" i="2901" s="1"/>
  <c r="AF14" i="2901"/>
  <c r="AG14" i="2901" s="1"/>
  <c r="AK7" i="2901"/>
  <c r="AL4" i="2901"/>
  <c r="AK8" i="2901" s="1"/>
  <c r="AL8" i="2901" s="1"/>
  <c r="AK9" i="2901"/>
  <c r="AL9" i="2901" s="1"/>
  <c r="AK10" i="2901"/>
  <c r="AL10" i="2901" s="1"/>
  <c r="AP7" i="2901"/>
  <c r="AQ4" i="2901"/>
  <c r="AP8" i="2901" s="1"/>
  <c r="AQ8" i="2901" s="1"/>
  <c r="AP9" i="2901"/>
  <c r="AQ9" i="2901" s="1"/>
  <c r="AP10" i="2901"/>
  <c r="AQ10" i="2901" s="1"/>
  <c r="AP14" i="2901"/>
  <c r="AQ14" i="2901" s="1"/>
  <c r="T23" i="2902"/>
  <c r="R23" i="2902"/>
  <c r="P23" i="2902"/>
  <c r="U23" i="2902"/>
  <c r="Q23" i="2902"/>
  <c r="P7" i="2902"/>
  <c r="P9" i="2902"/>
  <c r="Q9" i="2902" s="1"/>
  <c r="P11" i="2902"/>
  <c r="Q11" i="2902" s="1"/>
  <c r="S23" i="2902"/>
  <c r="V7" i="2902"/>
  <c r="AA10" i="2902"/>
  <c r="AB10" i="2902" s="1"/>
  <c r="AA7" i="2902"/>
  <c r="AB4" i="2902"/>
  <c r="AA9" i="2902" s="1"/>
  <c r="AB9" i="2902" s="1"/>
  <c r="AF7" i="2902"/>
  <c r="AK10" i="2902"/>
  <c r="AL10" i="2902" s="1"/>
  <c r="AK7" i="2902"/>
  <c r="AL4" i="2902"/>
  <c r="AK9" i="2902" s="1"/>
  <c r="AL9" i="2902" s="1"/>
  <c r="AP7" i="2902"/>
  <c r="AU10" i="2902"/>
  <c r="AV10" i="2902" s="1"/>
  <c r="AU7" i="2902"/>
  <c r="AV4" i="2902"/>
  <c r="AU9" i="2902" s="1"/>
  <c r="AV9" i="2902" s="1"/>
  <c r="P8" i="2904"/>
  <c r="Q8" i="2904" s="1"/>
  <c r="Q4" i="2904"/>
  <c r="P10" i="2904"/>
  <c r="Q10" i="2904" s="1"/>
  <c r="P12" i="2904"/>
  <c r="Q12" i="2904" s="1"/>
  <c r="P14" i="2904"/>
  <c r="Q14" i="2904" s="1"/>
  <c r="AK13" i="2904"/>
  <c r="AL13" i="2904" s="1"/>
  <c r="W4" i="2905"/>
  <c r="V8" i="2905" s="1"/>
  <c r="W8" i="2905" s="1"/>
  <c r="V10" i="2905"/>
  <c r="W10" i="2905" s="1"/>
  <c r="AF7" i="2905"/>
  <c r="AG4" i="2905"/>
  <c r="AF8" i="2905" s="1"/>
  <c r="AG8" i="2905" s="1"/>
  <c r="AF9" i="2905"/>
  <c r="AG9" i="2905" s="1"/>
  <c r="AF10" i="2905"/>
  <c r="AG10" i="2905" s="1"/>
  <c r="AF14" i="2905"/>
  <c r="AG14" i="2905" s="1"/>
  <c r="AQ4" i="2905"/>
  <c r="AP8" i="2905" s="1"/>
  <c r="AQ8" i="2905" s="1"/>
  <c r="T23" i="2906"/>
  <c r="R23" i="2906"/>
  <c r="P23" i="2906"/>
  <c r="U23" i="2906"/>
  <c r="Q23" i="2906"/>
  <c r="P7" i="2906"/>
  <c r="P9" i="2906"/>
  <c r="Q9" i="2906" s="1"/>
  <c r="P11" i="2906"/>
  <c r="Q11" i="2906" s="1"/>
  <c r="S23" i="2906"/>
  <c r="V7" i="2906"/>
  <c r="AB4" i="2906"/>
  <c r="AA9" i="2906" s="1"/>
  <c r="AB9" i="2906" s="1"/>
  <c r="AF7" i="2906"/>
  <c r="AL4" i="2906"/>
  <c r="AK9" i="2906" s="1"/>
  <c r="AL9" i="2906" s="1"/>
  <c r="AP7" i="2906"/>
  <c r="AV4" i="2906"/>
  <c r="AU9" i="2906" s="1"/>
  <c r="AV9" i="2906" s="1"/>
  <c r="T23" i="2907"/>
  <c r="R23" i="2907"/>
  <c r="P23" i="2907"/>
  <c r="U23" i="2907"/>
  <c r="Q23" i="2907"/>
  <c r="N20" i="2907"/>
  <c r="P7" i="2907"/>
  <c r="P9" i="2907"/>
  <c r="Q9" i="2907" s="1"/>
  <c r="P11" i="2907"/>
  <c r="Q11" i="2907" s="1"/>
  <c r="P8" i="2909"/>
  <c r="Q8" i="2909" s="1"/>
  <c r="Q4" i="2909"/>
  <c r="P10" i="2909"/>
  <c r="Q10" i="2909" s="1"/>
  <c r="P12" i="2909"/>
  <c r="Q12" i="2909" s="1"/>
  <c r="P14" i="2909"/>
  <c r="Q14" i="2909" s="1"/>
  <c r="AF14" i="2909"/>
  <c r="AG14" i="2909" s="1"/>
  <c r="AK13" i="2909"/>
  <c r="AL13" i="2909" s="1"/>
  <c r="AP13" i="2909"/>
  <c r="AQ13" i="2909" s="1"/>
  <c r="Q4" i="2910"/>
  <c r="P11" i="2910"/>
  <c r="Q11" i="2910" s="1"/>
  <c r="V13" i="2910"/>
  <c r="W13" i="2910" s="1"/>
  <c r="AP13" i="2910"/>
  <c r="AQ13" i="2910" s="1"/>
  <c r="W4" i="2911"/>
  <c r="V8" i="2911" s="1"/>
  <c r="W8" i="2911" s="1"/>
  <c r="V13" i="2911"/>
  <c r="W13" i="2911" s="1"/>
  <c r="V14" i="2911"/>
  <c r="W14" i="2911" s="1"/>
  <c r="AG4" i="2911"/>
  <c r="AF8" i="2911" s="1"/>
  <c r="AG8" i="2911" s="1"/>
  <c r="AF14" i="2911"/>
  <c r="AG14" i="2911" s="1"/>
  <c r="AQ4" i="2911"/>
  <c r="AP7" i="2911" s="1"/>
  <c r="AP14" i="2911"/>
  <c r="AQ14" i="2911" s="1"/>
  <c r="N20" i="2880"/>
  <c r="Q23" i="2880"/>
  <c r="S23" i="2880"/>
  <c r="N20" i="2882"/>
  <c r="Q23" i="2882"/>
  <c r="S23" i="2882"/>
  <c r="N20" i="2884"/>
  <c r="Q23" i="2884"/>
  <c r="S23" i="2884"/>
  <c r="Q4" i="2886"/>
  <c r="N20" i="2886"/>
  <c r="Q23" i="2886"/>
  <c r="S23" i="2886"/>
  <c r="P23" i="2887"/>
  <c r="R23" i="2887"/>
  <c r="Q4" i="2888"/>
  <c r="N20" i="2888"/>
  <c r="Q23" i="2888"/>
  <c r="S23" i="2888"/>
  <c r="P23" i="2889"/>
  <c r="R23" i="2889"/>
  <c r="Q4" i="2890"/>
  <c r="N20" i="2890"/>
  <c r="Q23" i="2890"/>
  <c r="S23" i="2890"/>
  <c r="AK10" i="2890"/>
  <c r="AL10" i="2890" s="1"/>
  <c r="AP8" i="2890"/>
  <c r="AQ8" i="2890" s="1"/>
  <c r="AP10" i="2890"/>
  <c r="AQ10" i="2890" s="1"/>
  <c r="V7" i="2891"/>
  <c r="W4" i="2891"/>
  <c r="V10" i="2891" s="1"/>
  <c r="W10" i="2891" s="1"/>
  <c r="V9" i="2891"/>
  <c r="W9" i="2891" s="1"/>
  <c r="V14" i="2891"/>
  <c r="W14" i="2891" s="1"/>
  <c r="AA7" i="2891"/>
  <c r="AB4" i="2891"/>
  <c r="AA10" i="2891" s="1"/>
  <c r="AB10" i="2891" s="1"/>
  <c r="AA9" i="2891"/>
  <c r="AB9" i="2891" s="1"/>
  <c r="AA14" i="2891"/>
  <c r="AB14" i="2891" s="1"/>
  <c r="AF7" i="2891"/>
  <c r="AG4" i="2891"/>
  <c r="AF10" i="2891" s="1"/>
  <c r="AG10" i="2891" s="1"/>
  <c r="AF9" i="2891"/>
  <c r="AG9" i="2891" s="1"/>
  <c r="AF14" i="2891"/>
  <c r="AG14" i="2891" s="1"/>
  <c r="AK7" i="2891"/>
  <c r="AL4" i="2891"/>
  <c r="AK10" i="2891" s="1"/>
  <c r="AL10" i="2891" s="1"/>
  <c r="AK9" i="2891"/>
  <c r="AL9" i="2891" s="1"/>
  <c r="AK14" i="2891"/>
  <c r="AL14" i="2891" s="1"/>
  <c r="AP7" i="2891"/>
  <c r="AQ4" i="2891"/>
  <c r="AP10" i="2891" s="1"/>
  <c r="AQ10" i="2891" s="1"/>
  <c r="AP9" i="2891"/>
  <c r="AQ9" i="2891" s="1"/>
  <c r="AP14" i="2891"/>
  <c r="AQ14" i="2891" s="1"/>
  <c r="AU7" i="2891"/>
  <c r="AV4" i="2891"/>
  <c r="AU10" i="2891" s="1"/>
  <c r="AV10" i="2891" s="1"/>
  <c r="AU9" i="2891"/>
  <c r="AV9" i="2891" s="1"/>
  <c r="AU14" i="2891"/>
  <c r="AV14" i="2891" s="1"/>
  <c r="T23" i="2892"/>
  <c r="R23" i="2892"/>
  <c r="P23" i="2892"/>
  <c r="Q4" i="2892"/>
  <c r="N20" i="2892"/>
  <c r="S23" i="2892"/>
  <c r="V13" i="2892"/>
  <c r="W13" i="2892" s="1"/>
  <c r="AA8" i="2892"/>
  <c r="AB8" i="2892" s="1"/>
  <c r="AA10" i="2892"/>
  <c r="AB10" i="2892" s="1"/>
  <c r="AK8" i="2892"/>
  <c r="AL8" i="2892" s="1"/>
  <c r="AK10" i="2892"/>
  <c r="AL10" i="2892" s="1"/>
  <c r="AP13" i="2892"/>
  <c r="AQ13" i="2892" s="1"/>
  <c r="AU8" i="2892"/>
  <c r="AV8" i="2892" s="1"/>
  <c r="AU10" i="2892"/>
  <c r="AV10" i="2892" s="1"/>
  <c r="Q4" i="2893"/>
  <c r="P11" i="2893"/>
  <c r="Q11" i="2893" s="1"/>
  <c r="V12" i="2893"/>
  <c r="W12" i="2893" s="1"/>
  <c r="AA12" i="2893"/>
  <c r="AB12" i="2893" s="1"/>
  <c r="AF12" i="2893"/>
  <c r="AG12" i="2893" s="1"/>
  <c r="AK12" i="2893"/>
  <c r="AL12" i="2893" s="1"/>
  <c r="AP12" i="2893"/>
  <c r="AQ12" i="2893" s="1"/>
  <c r="AU12" i="2893"/>
  <c r="AV12" i="2893" s="1"/>
  <c r="P8" i="2894"/>
  <c r="Q8" i="2894" s="1"/>
  <c r="P10" i="2894"/>
  <c r="Q10" i="2894" s="1"/>
  <c r="P12" i="2894"/>
  <c r="Q12" i="2894" s="1"/>
  <c r="P14" i="2894"/>
  <c r="Q14" i="2894" s="1"/>
  <c r="Q23" i="2894"/>
  <c r="U23" i="2894"/>
  <c r="V8" i="2894"/>
  <c r="W8" i="2894" s="1"/>
  <c r="V10" i="2894"/>
  <c r="W10" i="2894" s="1"/>
  <c r="AA13" i="2894"/>
  <c r="AB13" i="2894" s="1"/>
  <c r="AF8" i="2894"/>
  <c r="AG8" i="2894" s="1"/>
  <c r="AF10" i="2894"/>
  <c r="AG10" i="2894" s="1"/>
  <c r="AK13" i="2894"/>
  <c r="AL13" i="2894" s="1"/>
  <c r="AP8" i="2894"/>
  <c r="AQ8" i="2894" s="1"/>
  <c r="AP10" i="2894"/>
  <c r="AQ10" i="2894" s="1"/>
  <c r="AU13" i="2894"/>
  <c r="AV13" i="2894" s="1"/>
  <c r="W4" i="2895"/>
  <c r="V10" i="2895" s="1"/>
  <c r="W10" i="2895" s="1"/>
  <c r="V14" i="2895"/>
  <c r="W14" i="2895" s="1"/>
  <c r="AB4" i="2895"/>
  <c r="AA10" i="2895" s="1"/>
  <c r="AB10" i="2895" s="1"/>
  <c r="AA14" i="2895"/>
  <c r="AB14" i="2895" s="1"/>
  <c r="AG4" i="2895"/>
  <c r="AF10" i="2895" s="1"/>
  <c r="AG10" i="2895" s="1"/>
  <c r="AL4" i="2895"/>
  <c r="AK10" i="2895" s="1"/>
  <c r="AL10" i="2895" s="1"/>
  <c r="AK14" i="2895"/>
  <c r="AL14" i="2895" s="1"/>
  <c r="AQ4" i="2895"/>
  <c r="AP10" i="2895" s="1"/>
  <c r="AQ10" i="2895" s="1"/>
  <c r="AP14" i="2895"/>
  <c r="AQ14" i="2895" s="1"/>
  <c r="AV4" i="2895"/>
  <c r="AU10" i="2895" s="1"/>
  <c r="AV10" i="2895" s="1"/>
  <c r="AU14" i="2895"/>
  <c r="AV14" i="2895" s="1"/>
  <c r="T23" i="2896"/>
  <c r="R23" i="2896"/>
  <c r="P23" i="2896"/>
  <c r="Q4" i="2896"/>
  <c r="N20" i="2896"/>
  <c r="S23" i="2896"/>
  <c r="V13" i="2896"/>
  <c r="W13" i="2896" s="1"/>
  <c r="AA8" i="2896"/>
  <c r="AB8" i="2896" s="1"/>
  <c r="AA10" i="2896"/>
  <c r="AB10" i="2896" s="1"/>
  <c r="AF13" i="2896"/>
  <c r="AG13" i="2896" s="1"/>
  <c r="AK8" i="2896"/>
  <c r="AL8" i="2896" s="1"/>
  <c r="AK10" i="2896"/>
  <c r="AL10" i="2896" s="1"/>
  <c r="AP13" i="2896"/>
  <c r="AQ13" i="2896" s="1"/>
  <c r="AU8" i="2896"/>
  <c r="AV8" i="2896" s="1"/>
  <c r="AU10" i="2896"/>
  <c r="AV10" i="2896" s="1"/>
  <c r="P7" i="2897"/>
  <c r="Q4" i="2897"/>
  <c r="P9" i="2897"/>
  <c r="Q9" i="2897" s="1"/>
  <c r="P11" i="2897"/>
  <c r="Q11" i="2897" s="1"/>
  <c r="P13" i="2897"/>
  <c r="Q13" i="2897" s="1"/>
  <c r="AA12" i="2897"/>
  <c r="AB12" i="2897" s="1"/>
  <c r="AK12" i="2897"/>
  <c r="AL12" i="2897" s="1"/>
  <c r="AU12" i="2897"/>
  <c r="AV12" i="2897" s="1"/>
  <c r="P8" i="2898"/>
  <c r="Q8" i="2898" s="1"/>
  <c r="P10" i="2898"/>
  <c r="Q10" i="2898" s="1"/>
  <c r="P12" i="2898"/>
  <c r="Q12" i="2898" s="1"/>
  <c r="P14" i="2898"/>
  <c r="Q14" i="2898" s="1"/>
  <c r="Q23" i="2898"/>
  <c r="U23" i="2898"/>
  <c r="V8" i="2898"/>
  <c r="W8" i="2898" s="1"/>
  <c r="V10" i="2898"/>
  <c r="W10" i="2898" s="1"/>
  <c r="AF8" i="2898"/>
  <c r="AG8" i="2898" s="1"/>
  <c r="AF10" i="2898"/>
  <c r="AG10" i="2898" s="1"/>
  <c r="AK13" i="2898"/>
  <c r="AL13" i="2898" s="1"/>
  <c r="AP8" i="2898"/>
  <c r="AQ8" i="2898" s="1"/>
  <c r="AP10" i="2898"/>
  <c r="AQ10" i="2898" s="1"/>
  <c r="V7" i="2899"/>
  <c r="W4" i="2899"/>
  <c r="V10" i="2899" s="1"/>
  <c r="W10" i="2899" s="1"/>
  <c r="V9" i="2899"/>
  <c r="W9" i="2899" s="1"/>
  <c r="V14" i="2899"/>
  <c r="W14" i="2899" s="1"/>
  <c r="AA7" i="2899"/>
  <c r="AB4" i="2899"/>
  <c r="AA10" i="2899" s="1"/>
  <c r="AB10" i="2899" s="1"/>
  <c r="AA9" i="2899"/>
  <c r="AB9" i="2899" s="1"/>
  <c r="AA14" i="2899"/>
  <c r="AB14" i="2899" s="1"/>
  <c r="AF7" i="2899"/>
  <c r="AG4" i="2899"/>
  <c r="AF10" i="2899" s="1"/>
  <c r="AG10" i="2899" s="1"/>
  <c r="AF9" i="2899"/>
  <c r="AG9" i="2899" s="1"/>
  <c r="AF14" i="2899"/>
  <c r="AG14" i="2899" s="1"/>
  <c r="AK7" i="2899"/>
  <c r="AL4" i="2899"/>
  <c r="AK10" i="2899" s="1"/>
  <c r="AL10" i="2899" s="1"/>
  <c r="AK9" i="2899"/>
  <c r="AL9" i="2899" s="1"/>
  <c r="AK14" i="2899"/>
  <c r="AL14" i="2899" s="1"/>
  <c r="AP7" i="2899"/>
  <c r="AQ4" i="2899"/>
  <c r="AP10" i="2899" s="1"/>
  <c r="AQ10" i="2899" s="1"/>
  <c r="AP9" i="2899"/>
  <c r="AQ9" i="2899" s="1"/>
  <c r="AP14" i="2899"/>
  <c r="AQ14" i="2899" s="1"/>
  <c r="AU7" i="2899"/>
  <c r="AV4" i="2899"/>
  <c r="AU10" i="2899" s="1"/>
  <c r="AV10" i="2899" s="1"/>
  <c r="AU9" i="2899"/>
  <c r="AV9" i="2899" s="1"/>
  <c r="AU14" i="2899"/>
  <c r="AV14" i="2899" s="1"/>
  <c r="T23" i="2900"/>
  <c r="R23" i="2900"/>
  <c r="P23" i="2900"/>
  <c r="Q4" i="2900"/>
  <c r="N20" i="2900"/>
  <c r="S23" i="2900"/>
  <c r="V13" i="2900"/>
  <c r="W13" i="2900" s="1"/>
  <c r="AA8" i="2900"/>
  <c r="AB8" i="2900" s="1"/>
  <c r="AA10" i="2900"/>
  <c r="AB10" i="2900" s="1"/>
  <c r="AK8" i="2900"/>
  <c r="AL8" i="2900" s="1"/>
  <c r="AK10" i="2900"/>
  <c r="AL10" i="2900" s="1"/>
  <c r="AP13" i="2900"/>
  <c r="AQ13" i="2900" s="1"/>
  <c r="AU8" i="2900"/>
  <c r="AV8" i="2900" s="1"/>
  <c r="AU10" i="2900"/>
  <c r="AV10" i="2900" s="1"/>
  <c r="Q4" i="2901"/>
  <c r="P11" i="2901"/>
  <c r="Q11" i="2901" s="1"/>
  <c r="V12" i="2901"/>
  <c r="W12" i="2901" s="1"/>
  <c r="AA12" i="2901"/>
  <c r="AB12" i="2901" s="1"/>
  <c r="AF12" i="2901"/>
  <c r="AG12" i="2901" s="1"/>
  <c r="AK12" i="2901"/>
  <c r="AL12" i="2901" s="1"/>
  <c r="AK14" i="2901"/>
  <c r="AL14" i="2901" s="1"/>
  <c r="AV4" i="2901"/>
  <c r="AU8" i="2901" s="1"/>
  <c r="AV8" i="2901" s="1"/>
  <c r="AU10" i="2901"/>
  <c r="AV10" i="2901" s="1"/>
  <c r="N20" i="2902"/>
  <c r="V9" i="2902"/>
  <c r="W9" i="2902" s="1"/>
  <c r="V13" i="2902"/>
  <c r="W13" i="2902" s="1"/>
  <c r="AF9" i="2902"/>
  <c r="AG9" i="2902" s="1"/>
  <c r="AF13" i="2902"/>
  <c r="AG13" i="2902" s="1"/>
  <c r="AP9" i="2902"/>
  <c r="AQ9" i="2902" s="1"/>
  <c r="AP13" i="2902"/>
  <c r="AQ13" i="2902" s="1"/>
  <c r="Q4" i="2903"/>
  <c r="P11" i="2903"/>
  <c r="Q11" i="2903" s="1"/>
  <c r="W4" i="2904"/>
  <c r="V9" i="2904" s="1"/>
  <c r="W9" i="2904" s="1"/>
  <c r="AB4" i="2904"/>
  <c r="AF10" i="2904"/>
  <c r="AG10" i="2904" s="1"/>
  <c r="AF7" i="2904"/>
  <c r="AG4" i="2904"/>
  <c r="AF9" i="2904" s="1"/>
  <c r="AG9" i="2904" s="1"/>
  <c r="AK14" i="2904"/>
  <c r="AL14" i="2904" s="1"/>
  <c r="AL4" i="2904"/>
  <c r="AQ4" i="2904"/>
  <c r="AP9" i="2904" s="1"/>
  <c r="AQ9" i="2904" s="1"/>
  <c r="AV4" i="2904"/>
  <c r="AU13" i="2904" s="1"/>
  <c r="AV13" i="2904" s="1"/>
  <c r="AB4" i="2905"/>
  <c r="AA8" i="2905" s="1"/>
  <c r="AB8" i="2905" s="1"/>
  <c r="AA10" i="2905"/>
  <c r="AB10" i="2905" s="1"/>
  <c r="AK7" i="2905"/>
  <c r="AL4" i="2905"/>
  <c r="AK8" i="2905" s="1"/>
  <c r="AL8" i="2905" s="1"/>
  <c r="AK9" i="2905"/>
  <c r="AL9" i="2905" s="1"/>
  <c r="AK10" i="2905"/>
  <c r="AL10" i="2905" s="1"/>
  <c r="AK14" i="2905"/>
  <c r="AL14" i="2905" s="1"/>
  <c r="AV4" i="2905"/>
  <c r="AU8" i="2905" s="1"/>
  <c r="AV8" i="2905" s="1"/>
  <c r="AU10" i="2905"/>
  <c r="AV10" i="2905" s="1"/>
  <c r="N20" i="2906"/>
  <c r="V9" i="2906"/>
  <c r="W9" i="2906" s="1"/>
  <c r="V13" i="2906"/>
  <c r="W13" i="2906" s="1"/>
  <c r="AF9" i="2906"/>
  <c r="AG9" i="2906" s="1"/>
  <c r="AF13" i="2906"/>
  <c r="AG13" i="2906" s="1"/>
  <c r="AP9" i="2906"/>
  <c r="AQ9" i="2906" s="1"/>
  <c r="AP13" i="2906"/>
  <c r="AQ13" i="2906" s="1"/>
  <c r="S23" i="2907"/>
  <c r="V7" i="2907"/>
  <c r="AA10" i="2907"/>
  <c r="AB10" i="2907" s="1"/>
  <c r="AA7" i="2907"/>
  <c r="AB4" i="2907"/>
  <c r="AF7" i="2907"/>
  <c r="AK10" i="2907"/>
  <c r="AL10" i="2907" s="1"/>
  <c r="AK7" i="2907"/>
  <c r="AL4" i="2907"/>
  <c r="AP7" i="2907"/>
  <c r="AU10" i="2907"/>
  <c r="AV10" i="2907" s="1"/>
  <c r="AU7" i="2907"/>
  <c r="AV4" i="2907"/>
  <c r="AK13" i="2910"/>
  <c r="AL13" i="2910" s="1"/>
  <c r="N20" i="2891"/>
  <c r="Q23" i="2891"/>
  <c r="S23" i="2891"/>
  <c r="N20" i="2893"/>
  <c r="Q23" i="2893"/>
  <c r="S23" i="2893"/>
  <c r="N20" i="2895"/>
  <c r="Q23" i="2895"/>
  <c r="S23" i="2895"/>
  <c r="N20" i="2897"/>
  <c r="Q23" i="2897"/>
  <c r="S23" i="2897"/>
  <c r="N20" i="2899"/>
  <c r="Q23" i="2899"/>
  <c r="S23" i="2899"/>
  <c r="N20" i="2901"/>
  <c r="Q23" i="2901"/>
  <c r="S23" i="2901"/>
  <c r="AP12" i="2901"/>
  <c r="AQ12" i="2901" s="1"/>
  <c r="P8" i="2902"/>
  <c r="Q8" i="2902" s="1"/>
  <c r="P10" i="2902"/>
  <c r="Q10" i="2902" s="1"/>
  <c r="P12" i="2902"/>
  <c r="Q12" i="2902" s="1"/>
  <c r="P14" i="2902"/>
  <c r="Q14" i="2902" s="1"/>
  <c r="V8" i="2902"/>
  <c r="W8" i="2902" s="1"/>
  <c r="V10" i="2902"/>
  <c r="W10" i="2902" s="1"/>
  <c r="AA13" i="2902"/>
  <c r="AB13" i="2902" s="1"/>
  <c r="AF8" i="2902"/>
  <c r="AG8" i="2902" s="1"/>
  <c r="AF10" i="2902"/>
  <c r="AG10" i="2902" s="1"/>
  <c r="AK13" i="2902"/>
  <c r="AL13" i="2902" s="1"/>
  <c r="AP8" i="2902"/>
  <c r="AQ8" i="2902" s="1"/>
  <c r="AP10" i="2902"/>
  <c r="AQ10" i="2902" s="1"/>
  <c r="AU13" i="2902"/>
  <c r="AV13" i="2902" s="1"/>
  <c r="W4" i="2903"/>
  <c r="V10" i="2903" s="1"/>
  <c r="W10" i="2903" s="1"/>
  <c r="V14" i="2903"/>
  <c r="W14" i="2903" s="1"/>
  <c r="AB4" i="2903"/>
  <c r="AA10" i="2903" s="1"/>
  <c r="AB10" i="2903" s="1"/>
  <c r="AA14" i="2903"/>
  <c r="AB14" i="2903" s="1"/>
  <c r="AG4" i="2903"/>
  <c r="AF10" i="2903" s="1"/>
  <c r="AG10" i="2903" s="1"/>
  <c r="AL4" i="2903"/>
  <c r="AK10" i="2903" s="1"/>
  <c r="AL10" i="2903" s="1"/>
  <c r="AK14" i="2903"/>
  <c r="AL14" i="2903" s="1"/>
  <c r="AQ4" i="2903"/>
  <c r="AP10" i="2903" s="1"/>
  <c r="AQ10" i="2903" s="1"/>
  <c r="AP14" i="2903"/>
  <c r="AQ14" i="2903" s="1"/>
  <c r="AV4" i="2903"/>
  <c r="AU10" i="2903" s="1"/>
  <c r="AV10" i="2903" s="1"/>
  <c r="T23" i="2904"/>
  <c r="R23" i="2904"/>
  <c r="P23" i="2904"/>
  <c r="N20" i="2904"/>
  <c r="S23" i="2904"/>
  <c r="V13" i="2904"/>
  <c r="W13" i="2904" s="1"/>
  <c r="AA10" i="2904"/>
  <c r="AB10" i="2904" s="1"/>
  <c r="AF13" i="2904"/>
  <c r="AG13" i="2904" s="1"/>
  <c r="AK8" i="2904"/>
  <c r="AL8" i="2904" s="1"/>
  <c r="AK10" i="2904"/>
  <c r="AL10" i="2904" s="1"/>
  <c r="AP13" i="2904"/>
  <c r="AQ13" i="2904" s="1"/>
  <c r="AU10" i="2904"/>
  <c r="AV10" i="2904" s="1"/>
  <c r="Q4" i="2905"/>
  <c r="P11" i="2905"/>
  <c r="Q11" i="2905" s="1"/>
  <c r="V12" i="2905"/>
  <c r="W12" i="2905" s="1"/>
  <c r="AF12" i="2905"/>
  <c r="AG12" i="2905" s="1"/>
  <c r="AK12" i="2905"/>
  <c r="AL12" i="2905" s="1"/>
  <c r="AP12" i="2905"/>
  <c r="AQ12" i="2905" s="1"/>
  <c r="P8" i="2906"/>
  <c r="Q8" i="2906" s="1"/>
  <c r="P10" i="2906"/>
  <c r="Q10" i="2906" s="1"/>
  <c r="P12" i="2906"/>
  <c r="Q12" i="2906" s="1"/>
  <c r="P14" i="2906"/>
  <c r="Q14" i="2906" s="1"/>
  <c r="V8" i="2906"/>
  <c r="W8" i="2906" s="1"/>
  <c r="V10" i="2906"/>
  <c r="W10" i="2906" s="1"/>
  <c r="AA13" i="2906"/>
  <c r="AB13" i="2906" s="1"/>
  <c r="AF8" i="2906"/>
  <c r="AG8" i="2906" s="1"/>
  <c r="AF10" i="2906"/>
  <c r="AG10" i="2906" s="1"/>
  <c r="AP8" i="2906"/>
  <c r="AQ8" i="2906" s="1"/>
  <c r="AP10" i="2906"/>
  <c r="AQ10" i="2906" s="1"/>
  <c r="AU13" i="2906"/>
  <c r="AV13" i="2906" s="1"/>
  <c r="V9" i="2907"/>
  <c r="W9" i="2907" s="1"/>
  <c r="V13" i="2907"/>
  <c r="W13" i="2907" s="1"/>
  <c r="AF9" i="2907"/>
  <c r="AG9" i="2907" s="1"/>
  <c r="AF13" i="2907"/>
  <c r="AG13" i="2907" s="1"/>
  <c r="AP9" i="2907"/>
  <c r="AQ9" i="2907" s="1"/>
  <c r="AP13" i="2907"/>
  <c r="AQ13" i="2907" s="1"/>
  <c r="Q4" i="2908"/>
  <c r="P11" i="2908" s="1"/>
  <c r="Q11" i="2908" s="1"/>
  <c r="W4" i="2909"/>
  <c r="V9" i="2909" s="1"/>
  <c r="W9" i="2909" s="1"/>
  <c r="AB4" i="2909"/>
  <c r="AF10" i="2909"/>
  <c r="AG10" i="2909" s="1"/>
  <c r="AF7" i="2909"/>
  <c r="AG4" i="2909"/>
  <c r="AF9" i="2909" s="1"/>
  <c r="AG9" i="2909" s="1"/>
  <c r="AK14" i="2909"/>
  <c r="AL14" i="2909" s="1"/>
  <c r="AL4" i="2909"/>
  <c r="N20" i="2903"/>
  <c r="Q23" i="2903"/>
  <c r="S23" i="2903"/>
  <c r="N20" i="2905"/>
  <c r="Q23" i="2905"/>
  <c r="S23" i="2905"/>
  <c r="P8" i="2907"/>
  <c r="Q8" i="2907" s="1"/>
  <c r="P10" i="2907"/>
  <c r="Q10" i="2907" s="1"/>
  <c r="P12" i="2907"/>
  <c r="Q12" i="2907" s="1"/>
  <c r="P14" i="2907"/>
  <c r="Q14" i="2907" s="1"/>
  <c r="V8" i="2907"/>
  <c r="W8" i="2907" s="1"/>
  <c r="V10" i="2907"/>
  <c r="W10" i="2907" s="1"/>
  <c r="AA13" i="2907"/>
  <c r="AB13" i="2907" s="1"/>
  <c r="AF8" i="2907"/>
  <c r="AG8" i="2907" s="1"/>
  <c r="AF10" i="2907"/>
  <c r="AG10" i="2907" s="1"/>
  <c r="AK13" i="2907"/>
  <c r="AL13" i="2907" s="1"/>
  <c r="AP8" i="2907"/>
  <c r="AQ8" i="2907" s="1"/>
  <c r="AP10" i="2907"/>
  <c r="AQ10" i="2907" s="1"/>
  <c r="AU13" i="2907"/>
  <c r="AV13" i="2907" s="1"/>
  <c r="W4" i="2908"/>
  <c r="V10" i="2908" s="1"/>
  <c r="W10" i="2908" s="1"/>
  <c r="V14" i="2908"/>
  <c r="W14" i="2908" s="1"/>
  <c r="AB4" i="2908"/>
  <c r="AA10" i="2908" s="1"/>
  <c r="AB10" i="2908" s="1"/>
  <c r="AG4" i="2908"/>
  <c r="AF10" i="2908" s="1"/>
  <c r="AG10" i="2908" s="1"/>
  <c r="AF14" i="2908"/>
  <c r="AG14" i="2908" s="1"/>
  <c r="AL4" i="2908"/>
  <c r="AK10" i="2908" s="1"/>
  <c r="AL10" i="2908" s="1"/>
  <c r="AK14" i="2908"/>
  <c r="AL14" i="2908" s="1"/>
  <c r="AQ4" i="2908"/>
  <c r="AP10" i="2908" s="1"/>
  <c r="AQ10" i="2908" s="1"/>
  <c r="AV4" i="2908"/>
  <c r="AU10" i="2908" s="1"/>
  <c r="AV10" i="2908" s="1"/>
  <c r="AU14" i="2908"/>
  <c r="AV14" i="2908" s="1"/>
  <c r="T23" i="2909"/>
  <c r="R23" i="2909"/>
  <c r="P23" i="2909"/>
  <c r="N20" i="2909"/>
  <c r="S23" i="2909"/>
  <c r="V13" i="2909"/>
  <c r="W13" i="2909" s="1"/>
  <c r="AA10" i="2909"/>
  <c r="AB10" i="2909" s="1"/>
  <c r="AF13" i="2909"/>
  <c r="AG13" i="2909" s="1"/>
  <c r="AK8" i="2909"/>
  <c r="AL8" i="2909" s="1"/>
  <c r="AK10" i="2909"/>
  <c r="AL10" i="2909" s="1"/>
  <c r="AP14" i="2909"/>
  <c r="AQ14" i="2909" s="1"/>
  <c r="AQ4" i="2909"/>
  <c r="AV4" i="2909"/>
  <c r="AU9" i="2909" s="1"/>
  <c r="AV9" i="2909" s="1"/>
  <c r="V12" i="2910"/>
  <c r="W12" i="2910" s="1"/>
  <c r="AA12" i="2910"/>
  <c r="AB12" i="2910" s="1"/>
  <c r="AF12" i="2910"/>
  <c r="AG12" i="2910" s="1"/>
  <c r="AK12" i="2910"/>
  <c r="AL12" i="2910" s="1"/>
  <c r="AP12" i="2910"/>
  <c r="AQ12" i="2910" s="1"/>
  <c r="AU12" i="2910"/>
  <c r="AV12" i="2910" s="1"/>
  <c r="Q4" i="2911"/>
  <c r="P12" i="2911"/>
  <c r="Q12" i="2911" s="1"/>
  <c r="AA13" i="2911"/>
  <c r="AB13" i="2911" s="1"/>
  <c r="N20" i="2908"/>
  <c r="Q23" i="2908"/>
  <c r="S23" i="2908"/>
  <c r="AP8" i="2909"/>
  <c r="AQ8" i="2909" s="1"/>
  <c r="AP10" i="2909"/>
  <c r="AQ10" i="2909" s="1"/>
  <c r="V7" i="2910"/>
  <c r="W4" i="2910"/>
  <c r="V10" i="2910" s="1"/>
  <c r="W10" i="2910" s="1"/>
  <c r="V9" i="2910"/>
  <c r="W9" i="2910" s="1"/>
  <c r="V14" i="2910"/>
  <c r="W14" i="2910" s="1"/>
  <c r="AA7" i="2910"/>
  <c r="AB4" i="2910"/>
  <c r="AA10" i="2910" s="1"/>
  <c r="AB10" i="2910" s="1"/>
  <c r="AA9" i="2910"/>
  <c r="AB9" i="2910" s="1"/>
  <c r="AA14" i="2910"/>
  <c r="AB14" i="2910" s="1"/>
  <c r="AF7" i="2910"/>
  <c r="AG4" i="2910"/>
  <c r="AF10" i="2910" s="1"/>
  <c r="AG10" i="2910" s="1"/>
  <c r="AF9" i="2910"/>
  <c r="AG9" i="2910" s="1"/>
  <c r="AF14" i="2910"/>
  <c r="AG14" i="2910" s="1"/>
  <c r="AK7" i="2910"/>
  <c r="AL4" i="2910"/>
  <c r="AK10" i="2910" s="1"/>
  <c r="AL10" i="2910" s="1"/>
  <c r="AK9" i="2910"/>
  <c r="AL9" i="2910" s="1"/>
  <c r="AK14" i="2910"/>
  <c r="AL14" i="2910" s="1"/>
  <c r="AP7" i="2910"/>
  <c r="AQ4" i="2910"/>
  <c r="AP10" i="2910" s="1"/>
  <c r="AQ10" i="2910" s="1"/>
  <c r="AP9" i="2910"/>
  <c r="AQ9" i="2910" s="1"/>
  <c r="AP14" i="2910"/>
  <c r="AQ14" i="2910" s="1"/>
  <c r="AU7" i="2910"/>
  <c r="AV4" i="2910"/>
  <c r="AU10" i="2910" s="1"/>
  <c r="AV10" i="2910" s="1"/>
  <c r="AU9" i="2910"/>
  <c r="AV9" i="2910" s="1"/>
  <c r="AU14" i="2910"/>
  <c r="AV14" i="2910" s="1"/>
  <c r="U23" i="2911"/>
  <c r="T23" i="2911"/>
  <c r="R23" i="2911"/>
  <c r="P23" i="2911"/>
  <c r="N20" i="2911"/>
  <c r="S23" i="2911"/>
  <c r="AA7" i="2911"/>
  <c r="AB4" i="2911"/>
  <c r="AA8" i="2911" s="1"/>
  <c r="AB8" i="2911" s="1"/>
  <c r="AA9" i="2911"/>
  <c r="AB9" i="2911" s="1"/>
  <c r="AA10" i="2911"/>
  <c r="AB10" i="2911" s="1"/>
  <c r="AA14" i="2911"/>
  <c r="AB14" i="2911" s="1"/>
  <c r="AL4" i="2911"/>
  <c r="AK8" i="2911" s="1"/>
  <c r="AL8" i="2911" s="1"/>
  <c r="AK10" i="2911"/>
  <c r="AL10" i="2911" s="1"/>
  <c r="N20" i="2910"/>
  <c r="Q23" i="2910"/>
  <c r="S23" i="2910"/>
  <c r="AA12" i="2911"/>
  <c r="AB12" i="2911" s="1"/>
  <c r="AK12" i="2911"/>
  <c r="AL12" i="2911" s="1"/>
  <c r="AP12" i="2911"/>
  <c r="AQ12" i="2911" s="1"/>
  <c r="AV4" i="2911"/>
  <c r="AU8" i="2911" s="1"/>
  <c r="AV8" i="2911" s="1"/>
  <c r="AU13" i="2911"/>
  <c r="AV13" i="2911" s="1"/>
  <c r="AQ7" i="2911" l="1"/>
  <c r="AQ7" i="2888"/>
  <c r="AG7" i="2888"/>
  <c r="W7" i="2888"/>
  <c r="AA15" i="2911"/>
  <c r="AB7" i="2911"/>
  <c r="AB15" i="2911" s="1"/>
  <c r="AB16" i="2911" s="1"/>
  <c r="P13" i="2911"/>
  <c r="Q13" i="2911" s="1"/>
  <c r="P11" i="2911"/>
  <c r="Q11" i="2911" s="1"/>
  <c r="P9" i="2911"/>
  <c r="Q9" i="2911" s="1"/>
  <c r="P7" i="2911"/>
  <c r="AU12" i="2909"/>
  <c r="AV12" i="2909" s="1"/>
  <c r="AU8" i="2909"/>
  <c r="AV8" i="2909" s="1"/>
  <c r="AA14" i="2908"/>
  <c r="AB14" i="2908" s="1"/>
  <c r="AG7" i="2909"/>
  <c r="AP13" i="2908"/>
  <c r="AQ13" i="2908" s="1"/>
  <c r="V13" i="2908"/>
  <c r="W13" i="2908" s="1"/>
  <c r="P14" i="2905"/>
  <c r="Q14" i="2905" s="1"/>
  <c r="P12" i="2905"/>
  <c r="Q12" i="2905" s="1"/>
  <c r="P10" i="2905"/>
  <c r="Q10" i="2905" s="1"/>
  <c r="P8" i="2905"/>
  <c r="Q8" i="2905" s="1"/>
  <c r="AF14" i="2903"/>
  <c r="AG14" i="2903" s="1"/>
  <c r="AP8" i="2904"/>
  <c r="AQ8" i="2904" s="1"/>
  <c r="AA7" i="2904"/>
  <c r="AA12" i="2904"/>
  <c r="AB12" i="2904" s="1"/>
  <c r="V12" i="2904"/>
  <c r="W12" i="2904" s="1"/>
  <c r="AP13" i="2903"/>
  <c r="AQ13" i="2903" s="1"/>
  <c r="P14" i="2903"/>
  <c r="Q14" i="2903" s="1"/>
  <c r="P12" i="2903"/>
  <c r="Q12" i="2903" s="1"/>
  <c r="P10" i="2903"/>
  <c r="Q10" i="2903" s="1"/>
  <c r="P8" i="2903"/>
  <c r="Q8" i="2903" s="1"/>
  <c r="AL7" i="2899"/>
  <c r="AG7" i="2899"/>
  <c r="P13" i="2896"/>
  <c r="Q13" i="2896" s="1"/>
  <c r="P11" i="2896"/>
  <c r="Q11" i="2896" s="1"/>
  <c r="P9" i="2896"/>
  <c r="Q9" i="2896" s="1"/>
  <c r="P7" i="2896"/>
  <c r="AV7" i="2891"/>
  <c r="AQ7" i="2891"/>
  <c r="AL7" i="2891"/>
  <c r="AG7" i="2891"/>
  <c r="AB7" i="2891"/>
  <c r="W7" i="2891"/>
  <c r="P14" i="2890"/>
  <c r="Q14" i="2890" s="1"/>
  <c r="P12" i="2890"/>
  <c r="Q12" i="2890" s="1"/>
  <c r="P10" i="2890"/>
  <c r="Q10" i="2890" s="1"/>
  <c r="P8" i="2890"/>
  <c r="Q8" i="2890" s="1"/>
  <c r="P14" i="2888"/>
  <c r="Q14" i="2888" s="1"/>
  <c r="P12" i="2888"/>
  <c r="Q12" i="2888" s="1"/>
  <c r="P10" i="2888"/>
  <c r="Q10" i="2888" s="1"/>
  <c r="P8" i="2888"/>
  <c r="Q8" i="2888" s="1"/>
  <c r="P14" i="2886"/>
  <c r="Q14" i="2886" s="1"/>
  <c r="P12" i="2886"/>
  <c r="Q12" i="2886" s="1"/>
  <c r="P10" i="2886"/>
  <c r="Q10" i="2886" s="1"/>
  <c r="P8" i="2886"/>
  <c r="Q8" i="2886" s="1"/>
  <c r="AU14" i="2911"/>
  <c r="AV14" i="2911" s="1"/>
  <c r="AU10" i="2911"/>
  <c r="AV10" i="2911" s="1"/>
  <c r="P14" i="2910"/>
  <c r="Q14" i="2910" s="1"/>
  <c r="P12" i="2910"/>
  <c r="Q12" i="2910" s="1"/>
  <c r="P10" i="2910"/>
  <c r="Q10" i="2910" s="1"/>
  <c r="P8" i="2910"/>
  <c r="Q8" i="2910" s="1"/>
  <c r="AU12" i="2906"/>
  <c r="AV12" i="2906" s="1"/>
  <c r="AU8" i="2906"/>
  <c r="AV8" i="2906" s="1"/>
  <c r="AA12" i="2906"/>
  <c r="AB12" i="2906" s="1"/>
  <c r="AA8" i="2906"/>
  <c r="AB8" i="2906" s="1"/>
  <c r="AP10" i="2905"/>
  <c r="AQ10" i="2905" s="1"/>
  <c r="AG7" i="2905"/>
  <c r="AA13" i="2904"/>
  <c r="AB13" i="2904" s="1"/>
  <c r="AU8" i="2903"/>
  <c r="AV8" i="2903" s="1"/>
  <c r="AK8" i="2903"/>
  <c r="AL8" i="2903" s="1"/>
  <c r="AA8" i="2903"/>
  <c r="AB8" i="2903" s="1"/>
  <c r="AL7" i="2901"/>
  <c r="W7" i="2901"/>
  <c r="AF8" i="2900"/>
  <c r="AG8" i="2900" s="1"/>
  <c r="V8" i="2900"/>
  <c r="W8" i="2900" s="1"/>
  <c r="P14" i="2899"/>
  <c r="Q14" i="2899" s="1"/>
  <c r="P12" i="2899"/>
  <c r="Q12" i="2899" s="1"/>
  <c r="P10" i="2899"/>
  <c r="Q10" i="2899" s="1"/>
  <c r="P8" i="2899"/>
  <c r="Q8" i="2899" s="1"/>
  <c r="AU8" i="2898"/>
  <c r="AV8" i="2898" s="1"/>
  <c r="AK8" i="2898"/>
  <c r="AL8" i="2898" s="1"/>
  <c r="AA8" i="2898"/>
  <c r="AB8" i="2898" s="1"/>
  <c r="P15" i="2898"/>
  <c r="Q7" i="2898"/>
  <c r="Q15" i="2898" s="1"/>
  <c r="Q16" i="2898" s="1"/>
  <c r="AU14" i="2897"/>
  <c r="AV14" i="2897" s="1"/>
  <c r="V14" i="2897"/>
  <c r="W14" i="2897" s="1"/>
  <c r="P14" i="2896"/>
  <c r="Q14" i="2896" s="1"/>
  <c r="AU12" i="2895"/>
  <c r="AV12" i="2895" s="1"/>
  <c r="AB7" i="2893"/>
  <c r="AP8" i="2892"/>
  <c r="AQ8" i="2892" s="1"/>
  <c r="AF8" i="2892"/>
  <c r="AG8" i="2892" s="1"/>
  <c r="V8" i="2892"/>
  <c r="W8" i="2892" s="1"/>
  <c r="P14" i="2891"/>
  <c r="Q14" i="2891" s="1"/>
  <c r="P12" i="2891"/>
  <c r="Q12" i="2891" s="1"/>
  <c r="P10" i="2891"/>
  <c r="Q10" i="2891" s="1"/>
  <c r="P8" i="2891"/>
  <c r="Q8" i="2891" s="1"/>
  <c r="AU8" i="2890"/>
  <c r="AV8" i="2890" s="1"/>
  <c r="AP14" i="2900"/>
  <c r="AQ14" i="2900" s="1"/>
  <c r="AU7" i="2898"/>
  <c r="AK12" i="2898"/>
  <c r="AL12" i="2898" s="1"/>
  <c r="AA12" i="2898"/>
  <c r="AB12" i="2898" s="1"/>
  <c r="AK10" i="2897"/>
  <c r="AL10" i="2897" s="1"/>
  <c r="AV7" i="2896"/>
  <c r="AV15" i="2896" s="1"/>
  <c r="AV16" i="2896" s="1"/>
  <c r="AU15" i="2896"/>
  <c r="AB7" i="2896"/>
  <c r="AB15" i="2896" s="1"/>
  <c r="AB16" i="2896" s="1"/>
  <c r="AA15" i="2896"/>
  <c r="AK13" i="2895"/>
  <c r="AL13" i="2895" s="1"/>
  <c r="AA13" i="2895"/>
  <c r="AB13" i="2895" s="1"/>
  <c r="W7" i="2894"/>
  <c r="W15" i="2894" s="1"/>
  <c r="W16" i="2894" s="1"/>
  <c r="V15" i="2894"/>
  <c r="AF14" i="2892"/>
  <c r="AG14" i="2892" s="1"/>
  <c r="AU12" i="2890"/>
  <c r="AV12" i="2890" s="1"/>
  <c r="P13" i="2890"/>
  <c r="Q13" i="2890" s="1"/>
  <c r="P9" i="2890"/>
  <c r="Q9" i="2890" s="1"/>
  <c r="AP9" i="2889"/>
  <c r="AQ9" i="2889" s="1"/>
  <c r="AB7" i="2889"/>
  <c r="AU15" i="2888"/>
  <c r="AV7" i="2888"/>
  <c r="AV15" i="2888" s="1"/>
  <c r="AV16" i="2888" s="1"/>
  <c r="AK15" i="2888"/>
  <c r="AL7" i="2888"/>
  <c r="AL15" i="2888" s="1"/>
  <c r="AL16" i="2888" s="1"/>
  <c r="AV7" i="2884"/>
  <c r="AG7" i="2884"/>
  <c r="AB7" i="2884"/>
  <c r="W7" i="2884"/>
  <c r="Q7" i="2882"/>
  <c r="V14" i="2880"/>
  <c r="W14" i="2880" s="1"/>
  <c r="AU14" i="2906"/>
  <c r="AV14" i="2906" s="1"/>
  <c r="AA14" i="2906"/>
  <c r="AB14" i="2906" s="1"/>
  <c r="AL7" i="2900"/>
  <c r="AL15" i="2900" s="1"/>
  <c r="AL16" i="2900" s="1"/>
  <c r="AK15" i="2900"/>
  <c r="AG7" i="2898"/>
  <c r="AG15" i="2898" s="1"/>
  <c r="AG16" i="2898" s="1"/>
  <c r="AF15" i="2898"/>
  <c r="AP10" i="2897"/>
  <c r="AQ10" i="2897" s="1"/>
  <c r="V10" i="2897"/>
  <c r="W10" i="2897" s="1"/>
  <c r="W7" i="2896"/>
  <c r="AP8" i="2895"/>
  <c r="AQ8" i="2895" s="1"/>
  <c r="AF8" i="2895"/>
  <c r="AG8" i="2895" s="1"/>
  <c r="V8" i="2895"/>
  <c r="W8" i="2895" s="1"/>
  <c r="AL7" i="2892"/>
  <c r="AL15" i="2892" s="1"/>
  <c r="AL16" i="2892" s="1"/>
  <c r="AK15" i="2892"/>
  <c r="AK12" i="2890"/>
  <c r="AL12" i="2890" s="1"/>
  <c r="AF7" i="2889"/>
  <c r="AV7" i="2910"/>
  <c r="AQ7" i="2910"/>
  <c r="AL7" i="2910"/>
  <c r="AG7" i="2910"/>
  <c r="AB7" i="2910"/>
  <c r="W7" i="2910"/>
  <c r="AP14" i="2908"/>
  <c r="AQ14" i="2908" s="1"/>
  <c r="AA7" i="2909"/>
  <c r="AA12" i="2909"/>
  <c r="AB12" i="2909" s="1"/>
  <c r="V12" i="2909"/>
  <c r="W12" i="2909" s="1"/>
  <c r="V8" i="2909"/>
  <c r="W8" i="2909" s="1"/>
  <c r="AF13" i="2908"/>
  <c r="AG13" i="2908" s="1"/>
  <c r="P14" i="2908"/>
  <c r="Q14" i="2908" s="1"/>
  <c r="P12" i="2908"/>
  <c r="Q12" i="2908" s="1"/>
  <c r="P10" i="2908"/>
  <c r="Q10" i="2908" s="1"/>
  <c r="P8" i="2908"/>
  <c r="Q8" i="2908" s="1"/>
  <c r="AU14" i="2903"/>
  <c r="AV14" i="2903" s="1"/>
  <c r="AU14" i="2909"/>
  <c r="AV14" i="2909" s="1"/>
  <c r="AV7" i="2907"/>
  <c r="AQ7" i="2907"/>
  <c r="AQ15" i="2907" s="1"/>
  <c r="AQ16" i="2907" s="1"/>
  <c r="AP15" i="2907"/>
  <c r="AL7" i="2907"/>
  <c r="AG7" i="2907"/>
  <c r="AG15" i="2907" s="1"/>
  <c r="AG16" i="2907" s="1"/>
  <c r="AF15" i="2907"/>
  <c r="AB7" i="2907"/>
  <c r="W7" i="2907"/>
  <c r="W15" i="2907" s="1"/>
  <c r="W16" i="2907" s="1"/>
  <c r="V15" i="2907"/>
  <c r="AK15" i="2905"/>
  <c r="AL7" i="2905"/>
  <c r="AL15" i="2905" s="1"/>
  <c r="AL16" i="2905" s="1"/>
  <c r="AU7" i="2904"/>
  <c r="AU12" i="2904"/>
  <c r="AV12" i="2904" s="1"/>
  <c r="AP12" i="2904"/>
  <c r="AQ12" i="2904" s="1"/>
  <c r="AG7" i="2904"/>
  <c r="V8" i="2904"/>
  <c r="W8" i="2904" s="1"/>
  <c r="AF13" i="2903"/>
  <c r="AG13" i="2903" s="1"/>
  <c r="V13" i="2903"/>
  <c r="W13" i="2903" s="1"/>
  <c r="P14" i="2901"/>
  <c r="Q14" i="2901" s="1"/>
  <c r="P12" i="2901"/>
  <c r="Q12" i="2901" s="1"/>
  <c r="P10" i="2901"/>
  <c r="Q10" i="2901" s="1"/>
  <c r="P8" i="2901"/>
  <c r="Q8" i="2901" s="1"/>
  <c r="AV7" i="2899"/>
  <c r="AQ7" i="2899"/>
  <c r="AB7" i="2899"/>
  <c r="W7" i="2899"/>
  <c r="Q7" i="2897"/>
  <c r="AF14" i="2895"/>
  <c r="AG14" i="2895" s="1"/>
  <c r="P14" i="2893"/>
  <c r="Q14" i="2893" s="1"/>
  <c r="P12" i="2893"/>
  <c r="Q12" i="2893" s="1"/>
  <c r="P10" i="2893"/>
  <c r="Q10" i="2893" s="1"/>
  <c r="P8" i="2893"/>
  <c r="Q8" i="2893" s="1"/>
  <c r="AP13" i="2911"/>
  <c r="AQ13" i="2911" s="1"/>
  <c r="AF13" i="2911"/>
  <c r="AG13" i="2911" s="1"/>
  <c r="AA9" i="2909"/>
  <c r="AB9" i="2909" s="1"/>
  <c r="AU8" i="2908"/>
  <c r="AV8" i="2908" s="1"/>
  <c r="AP8" i="2908"/>
  <c r="AQ8" i="2908" s="1"/>
  <c r="AK8" i="2908"/>
  <c r="AL8" i="2908" s="1"/>
  <c r="AF8" i="2908"/>
  <c r="AG8" i="2908" s="1"/>
  <c r="AA8" i="2908"/>
  <c r="AB8" i="2908" s="1"/>
  <c r="V8" i="2908"/>
  <c r="W8" i="2908" s="1"/>
  <c r="AK12" i="2906"/>
  <c r="AL12" i="2906" s="1"/>
  <c r="AK8" i="2906"/>
  <c r="AL8" i="2906" s="1"/>
  <c r="AP8" i="2903"/>
  <c r="AQ8" i="2903" s="1"/>
  <c r="AF8" i="2903"/>
  <c r="AG8" i="2903" s="1"/>
  <c r="V8" i="2903"/>
  <c r="W8" i="2903" s="1"/>
  <c r="AV7" i="2902"/>
  <c r="AQ7" i="2902"/>
  <c r="AQ15" i="2902" s="1"/>
  <c r="AQ16" i="2902" s="1"/>
  <c r="AP15" i="2902"/>
  <c r="AL7" i="2902"/>
  <c r="AG7" i="2902"/>
  <c r="AG15" i="2902" s="1"/>
  <c r="AG16" i="2902" s="1"/>
  <c r="AF15" i="2902"/>
  <c r="AB7" i="2902"/>
  <c r="W7" i="2902"/>
  <c r="W15" i="2902" s="1"/>
  <c r="W16" i="2902" s="1"/>
  <c r="V15" i="2902"/>
  <c r="P15" i="2902"/>
  <c r="Q7" i="2902"/>
  <c r="Q15" i="2902" s="1"/>
  <c r="Q16" i="2902" s="1"/>
  <c r="AP15" i="2901"/>
  <c r="AQ7" i="2901"/>
  <c r="AQ15" i="2901" s="1"/>
  <c r="AQ16" i="2901" s="1"/>
  <c r="AG7" i="2901"/>
  <c r="AB7" i="2901"/>
  <c r="AP8" i="2900"/>
  <c r="AQ8" i="2900" s="1"/>
  <c r="AF14" i="2897"/>
  <c r="AG14" i="2897" s="1"/>
  <c r="P10" i="2896"/>
  <c r="Q10" i="2896" s="1"/>
  <c r="AK12" i="2895"/>
  <c r="AL12" i="2895" s="1"/>
  <c r="AA12" i="2895"/>
  <c r="AB12" i="2895" s="1"/>
  <c r="Q7" i="2895"/>
  <c r="AV7" i="2893"/>
  <c r="AQ7" i="2893"/>
  <c r="AL7" i="2893"/>
  <c r="AG7" i="2893"/>
  <c r="W7" i="2893"/>
  <c r="P15" i="2887"/>
  <c r="Q7" i="2887"/>
  <c r="Q15" i="2887" s="1"/>
  <c r="Q16" i="2887" s="1"/>
  <c r="AP13" i="2905"/>
  <c r="AQ13" i="2905" s="1"/>
  <c r="V13" i="2905"/>
  <c r="W13" i="2905" s="1"/>
  <c r="AF14" i="2900"/>
  <c r="AG14" i="2900" s="1"/>
  <c r="V14" i="2900"/>
  <c r="W14" i="2900" s="1"/>
  <c r="AU12" i="2898"/>
  <c r="AV12" i="2898" s="1"/>
  <c r="AK7" i="2898"/>
  <c r="AA7" i="2898"/>
  <c r="AU10" i="2897"/>
  <c r="AV10" i="2897" s="1"/>
  <c r="AA10" i="2897"/>
  <c r="AB10" i="2897" s="1"/>
  <c r="AL7" i="2896"/>
  <c r="AL15" i="2896" s="1"/>
  <c r="AL16" i="2896" s="1"/>
  <c r="AK15" i="2896"/>
  <c r="AU13" i="2895"/>
  <c r="AV13" i="2895" s="1"/>
  <c r="AQ7" i="2894"/>
  <c r="AQ15" i="2894" s="1"/>
  <c r="AQ16" i="2894" s="1"/>
  <c r="AP15" i="2894"/>
  <c r="AG7" i="2894"/>
  <c r="AG15" i="2894" s="1"/>
  <c r="AG16" i="2894" s="1"/>
  <c r="AF15" i="2894"/>
  <c r="AP14" i="2892"/>
  <c r="AQ14" i="2892" s="1"/>
  <c r="V14" i="2892"/>
  <c r="W14" i="2892" s="1"/>
  <c r="AU7" i="2890"/>
  <c r="AV7" i="2889"/>
  <c r="AF13" i="2889"/>
  <c r="AG13" i="2889" s="1"/>
  <c r="V9" i="2889"/>
  <c r="W9" i="2889" s="1"/>
  <c r="AA15" i="2888"/>
  <c r="AB7" i="2888"/>
  <c r="AB15" i="2888" s="1"/>
  <c r="AB16" i="2888" s="1"/>
  <c r="P11" i="2888"/>
  <c r="Q11" i="2888" s="1"/>
  <c r="P7" i="2888"/>
  <c r="AU14" i="2887"/>
  <c r="AV14" i="2887" s="1"/>
  <c r="AU10" i="2887"/>
  <c r="AV10" i="2887" s="1"/>
  <c r="AK7" i="2887"/>
  <c r="AK12" i="2887"/>
  <c r="AL12" i="2887" s="1"/>
  <c r="AK8" i="2887"/>
  <c r="AL8" i="2887" s="1"/>
  <c r="AA14" i="2887"/>
  <c r="AB14" i="2887" s="1"/>
  <c r="AA10" i="2887"/>
  <c r="AB10" i="2887" s="1"/>
  <c r="P13" i="2886"/>
  <c r="Q13" i="2886" s="1"/>
  <c r="P9" i="2886"/>
  <c r="Q9" i="2886" s="1"/>
  <c r="AV7" i="2885"/>
  <c r="AQ7" i="2884"/>
  <c r="AL7" i="2884"/>
  <c r="P13" i="2881"/>
  <c r="Q13" i="2881" s="1"/>
  <c r="P11" i="2881"/>
  <c r="Q11" i="2881" s="1"/>
  <c r="P9" i="2881"/>
  <c r="Q9" i="2881" s="1"/>
  <c r="P7" i="2881"/>
  <c r="AF14" i="2880"/>
  <c r="AG14" i="2880" s="1"/>
  <c r="AV7" i="2900"/>
  <c r="AV15" i="2900" s="1"/>
  <c r="AV16" i="2900" s="1"/>
  <c r="AU15" i="2900"/>
  <c r="AB7" i="2900"/>
  <c r="AB15" i="2900" s="1"/>
  <c r="AB16" i="2900" s="1"/>
  <c r="AA15" i="2900"/>
  <c r="AQ7" i="2898"/>
  <c r="AQ15" i="2898" s="1"/>
  <c r="AQ16" i="2898" s="1"/>
  <c r="AP15" i="2898"/>
  <c r="W7" i="2898"/>
  <c r="W15" i="2898" s="1"/>
  <c r="W16" i="2898" s="1"/>
  <c r="V15" i="2898"/>
  <c r="AF10" i="2897"/>
  <c r="AG10" i="2897" s="1"/>
  <c r="AQ7" i="2896"/>
  <c r="AL7" i="2894"/>
  <c r="AV7" i="2892"/>
  <c r="AV15" i="2892" s="1"/>
  <c r="AV16" i="2892" s="1"/>
  <c r="AU15" i="2892"/>
  <c r="AB7" i="2892"/>
  <c r="AB15" i="2892" s="1"/>
  <c r="AB16" i="2892" s="1"/>
  <c r="AA15" i="2892"/>
  <c r="AQ7" i="2890"/>
  <c r="AQ15" i="2890" s="1"/>
  <c r="AQ16" i="2890" s="1"/>
  <c r="AP15" i="2890"/>
  <c r="AF15" i="2890"/>
  <c r="AG7" i="2890"/>
  <c r="AG15" i="2890" s="1"/>
  <c r="AG16" i="2890" s="1"/>
  <c r="AA8" i="2890"/>
  <c r="AB8" i="2890" s="1"/>
  <c r="V15" i="2890"/>
  <c r="W7" i="2890"/>
  <c r="W15" i="2890" s="1"/>
  <c r="W16" i="2890" s="1"/>
  <c r="AP14" i="2889"/>
  <c r="AQ14" i="2889" s="1"/>
  <c r="AP10" i="2889"/>
  <c r="AQ10" i="2889" s="1"/>
  <c r="AF12" i="2889"/>
  <c r="AG12" i="2889" s="1"/>
  <c r="AF8" i="2889"/>
  <c r="AG8" i="2889" s="1"/>
  <c r="V14" i="2889"/>
  <c r="W14" i="2889" s="1"/>
  <c r="V10" i="2889"/>
  <c r="W10" i="2889" s="1"/>
  <c r="AU13" i="2887"/>
  <c r="AV13" i="2887" s="1"/>
  <c r="AQ7" i="2887"/>
  <c r="AK9" i="2887"/>
  <c r="AL9" i="2887" s="1"/>
  <c r="AA13" i="2887"/>
  <c r="AB13" i="2887" s="1"/>
  <c r="W7" i="2887"/>
  <c r="AU8" i="2886"/>
  <c r="AV8" i="2886" s="1"/>
  <c r="AP15" i="2886"/>
  <c r="AQ7" i="2886"/>
  <c r="AQ15" i="2886" s="1"/>
  <c r="AQ16" i="2886" s="1"/>
  <c r="AK8" i="2886"/>
  <c r="AL8" i="2886" s="1"/>
  <c r="AF15" i="2886"/>
  <c r="AG7" i="2886"/>
  <c r="AG15" i="2886" s="1"/>
  <c r="AG16" i="2886" s="1"/>
  <c r="AA8" i="2886"/>
  <c r="AB8" i="2886" s="1"/>
  <c r="V15" i="2886"/>
  <c r="W7" i="2886"/>
  <c r="W15" i="2886" s="1"/>
  <c r="W16" i="2886" s="1"/>
  <c r="Q7" i="2884"/>
  <c r="AV7" i="2882"/>
  <c r="AQ7" i="2882"/>
  <c r="AL7" i="2882"/>
  <c r="AG7" i="2882"/>
  <c r="AB7" i="2882"/>
  <c r="W7" i="2882"/>
  <c r="AP8" i="2881"/>
  <c r="AQ8" i="2881" s="1"/>
  <c r="AF8" i="2881"/>
  <c r="AG8" i="2881" s="1"/>
  <c r="V8" i="2881"/>
  <c r="W8" i="2881" s="1"/>
  <c r="P12" i="2881"/>
  <c r="Q12" i="2881" s="1"/>
  <c r="P8" i="2881"/>
  <c r="Q8" i="2881" s="1"/>
  <c r="AP12" i="2880"/>
  <c r="AQ12" i="2880" s="1"/>
  <c r="AF12" i="2880"/>
  <c r="AG12" i="2880" s="1"/>
  <c r="V12" i="2880"/>
  <c r="W12" i="2880" s="1"/>
  <c r="P14" i="2880"/>
  <c r="Q14" i="2880" s="1"/>
  <c r="P12" i="2880"/>
  <c r="Q12" i="2880" s="1"/>
  <c r="P10" i="2880"/>
  <c r="Q10" i="2880" s="1"/>
  <c r="P8" i="2880"/>
  <c r="Q8" i="2880" s="1"/>
  <c r="AL7" i="2885"/>
  <c r="AL15" i="2885" s="1"/>
  <c r="AL16" i="2885" s="1"/>
  <c r="AK15" i="2885"/>
  <c r="AB7" i="2885"/>
  <c r="AB15" i="2885" s="1"/>
  <c r="AB16" i="2885" s="1"/>
  <c r="AA15" i="2885"/>
  <c r="AQ7" i="2883"/>
  <c r="AQ15" i="2883" s="1"/>
  <c r="AQ16" i="2883" s="1"/>
  <c r="AP15" i="2883"/>
  <c r="AG7" i="2883"/>
  <c r="AG15" i="2883" s="1"/>
  <c r="AG16" i="2883" s="1"/>
  <c r="AF15" i="2883"/>
  <c r="W7" i="2883"/>
  <c r="W15" i="2883" s="1"/>
  <c r="W16" i="2883" s="1"/>
  <c r="V15" i="2883"/>
  <c r="AP14" i="2881"/>
  <c r="AQ14" i="2881" s="1"/>
  <c r="AF14" i="2881"/>
  <c r="AG14" i="2881" s="1"/>
  <c r="V14" i="2881"/>
  <c r="W14" i="2881" s="1"/>
  <c r="AU8" i="2880"/>
  <c r="AV8" i="2880" s="1"/>
  <c r="AK8" i="2880"/>
  <c r="AL8" i="2880" s="1"/>
  <c r="AA8" i="2880"/>
  <c r="AB8" i="2880" s="1"/>
  <c r="AQ7" i="2885"/>
  <c r="W7" i="2885"/>
  <c r="AL7" i="2883"/>
  <c r="AV7" i="2881"/>
  <c r="AV15" i="2881" s="1"/>
  <c r="AV16" i="2881" s="1"/>
  <c r="AU15" i="2881"/>
  <c r="AL7" i="2881"/>
  <c r="AL15" i="2881" s="1"/>
  <c r="AL16" i="2881" s="1"/>
  <c r="AK15" i="2881"/>
  <c r="AB7" i="2881"/>
  <c r="AB15" i="2881" s="1"/>
  <c r="AB16" i="2881" s="1"/>
  <c r="AA15" i="2881"/>
  <c r="AU13" i="2880"/>
  <c r="AV13" i="2880" s="1"/>
  <c r="AK13" i="2880"/>
  <c r="AL13" i="2880" s="1"/>
  <c r="AA13" i="2880"/>
  <c r="AB13" i="2880" s="1"/>
  <c r="AU9" i="2911"/>
  <c r="AV9" i="2911" s="1"/>
  <c r="AU7" i="2911"/>
  <c r="AP8" i="2911"/>
  <c r="AQ8" i="2911" s="1"/>
  <c r="AF12" i="2911"/>
  <c r="AG12" i="2911" s="1"/>
  <c r="V12" i="2911"/>
  <c r="W12" i="2911" s="1"/>
  <c r="AK14" i="2911"/>
  <c r="AL14" i="2911" s="1"/>
  <c r="AK9" i="2911"/>
  <c r="AL9" i="2911" s="1"/>
  <c r="AK7" i="2911"/>
  <c r="AU13" i="2909"/>
  <c r="AV13" i="2909" s="1"/>
  <c r="AK13" i="2911"/>
  <c r="AL13" i="2911" s="1"/>
  <c r="P14" i="2911"/>
  <c r="Q14" i="2911" s="1"/>
  <c r="P10" i="2911"/>
  <c r="Q10" i="2911" s="1"/>
  <c r="P8" i="2911"/>
  <c r="Q8" i="2911" s="1"/>
  <c r="AU8" i="2910"/>
  <c r="AV8" i="2910" s="1"/>
  <c r="AP8" i="2910"/>
  <c r="AQ8" i="2910" s="1"/>
  <c r="AK8" i="2910"/>
  <c r="AL8" i="2910" s="1"/>
  <c r="AF8" i="2910"/>
  <c r="AG8" i="2910" s="1"/>
  <c r="AA8" i="2910"/>
  <c r="AB8" i="2910" s="1"/>
  <c r="V8" i="2910"/>
  <c r="W8" i="2910" s="1"/>
  <c r="AU7" i="2909"/>
  <c r="AU10" i="2909"/>
  <c r="AV10" i="2909" s="1"/>
  <c r="AP7" i="2909"/>
  <c r="AP12" i="2909"/>
  <c r="AQ12" i="2909" s="1"/>
  <c r="AA8" i="2909"/>
  <c r="AB8" i="2909" s="1"/>
  <c r="AU9" i="2908"/>
  <c r="AV9" i="2908" s="1"/>
  <c r="AU7" i="2908"/>
  <c r="AP9" i="2908"/>
  <c r="AQ9" i="2908" s="1"/>
  <c r="AP7" i="2908"/>
  <c r="AK9" i="2908"/>
  <c r="AL9" i="2908" s="1"/>
  <c r="AK7" i="2908"/>
  <c r="AF9" i="2908"/>
  <c r="AG9" i="2908" s="1"/>
  <c r="AF7" i="2908"/>
  <c r="AA9" i="2908"/>
  <c r="AB9" i="2908" s="1"/>
  <c r="AA7" i="2908"/>
  <c r="V9" i="2908"/>
  <c r="W9" i="2908" s="1"/>
  <c r="V7" i="2908"/>
  <c r="AK7" i="2909"/>
  <c r="AK12" i="2909"/>
  <c r="AL12" i="2909" s="1"/>
  <c r="AF12" i="2909"/>
  <c r="AG12" i="2909" s="1"/>
  <c r="AF8" i="2909"/>
  <c r="AG8" i="2909" s="1"/>
  <c r="AA14" i="2909"/>
  <c r="AB14" i="2909" s="1"/>
  <c r="V7" i="2909"/>
  <c r="V10" i="2909"/>
  <c r="W10" i="2909" s="1"/>
  <c r="AU13" i="2908"/>
  <c r="AV13" i="2908" s="1"/>
  <c r="AK13" i="2908"/>
  <c r="AL13" i="2908" s="1"/>
  <c r="AA13" i="2908"/>
  <c r="AB13" i="2908" s="1"/>
  <c r="P13" i="2908"/>
  <c r="Q13" i="2908" s="1"/>
  <c r="P9" i="2908"/>
  <c r="Q9" i="2908" s="1"/>
  <c r="P7" i="2908"/>
  <c r="AK13" i="2906"/>
  <c r="AL13" i="2906" s="1"/>
  <c r="AU12" i="2905"/>
  <c r="AV12" i="2905" s="1"/>
  <c r="AA12" i="2905"/>
  <c r="AB12" i="2905" s="1"/>
  <c r="P13" i="2905"/>
  <c r="Q13" i="2905" s="1"/>
  <c r="P9" i="2905"/>
  <c r="Q9" i="2905" s="1"/>
  <c r="P7" i="2905"/>
  <c r="AU8" i="2904"/>
  <c r="AV8" i="2904" s="1"/>
  <c r="AA8" i="2904"/>
  <c r="AB8" i="2904" s="1"/>
  <c r="AU9" i="2903"/>
  <c r="AV9" i="2903" s="1"/>
  <c r="AU7" i="2903"/>
  <c r="AP9" i="2903"/>
  <c r="AQ9" i="2903" s="1"/>
  <c r="AP7" i="2903"/>
  <c r="AK9" i="2903"/>
  <c r="AL9" i="2903" s="1"/>
  <c r="AK7" i="2903"/>
  <c r="AF9" i="2903"/>
  <c r="AG9" i="2903" s="1"/>
  <c r="AF7" i="2903"/>
  <c r="AA9" i="2903"/>
  <c r="AB9" i="2903" s="1"/>
  <c r="AA7" i="2903"/>
  <c r="V9" i="2903"/>
  <c r="W9" i="2903" s="1"/>
  <c r="V7" i="2903"/>
  <c r="AU12" i="2901"/>
  <c r="AV12" i="2901" s="1"/>
  <c r="AU13" i="2910"/>
  <c r="AV13" i="2910" s="1"/>
  <c r="AA13" i="2910"/>
  <c r="AB13" i="2910" s="1"/>
  <c r="AU9" i="2907"/>
  <c r="AV9" i="2907" s="1"/>
  <c r="AU14" i="2907"/>
  <c r="AV14" i="2907" s="1"/>
  <c r="AU12" i="2907"/>
  <c r="AV12" i="2907" s="1"/>
  <c r="AU8" i="2907"/>
  <c r="AV8" i="2907" s="1"/>
  <c r="AK9" i="2907"/>
  <c r="AL9" i="2907" s="1"/>
  <c r="AK14" i="2907"/>
  <c r="AL14" i="2907" s="1"/>
  <c r="AK12" i="2907"/>
  <c r="AL12" i="2907" s="1"/>
  <c r="AK8" i="2907"/>
  <c r="AL8" i="2907" s="1"/>
  <c r="AA9" i="2907"/>
  <c r="AB9" i="2907" s="1"/>
  <c r="AA14" i="2907"/>
  <c r="AB14" i="2907" s="1"/>
  <c r="AA12" i="2907"/>
  <c r="AB12" i="2907" s="1"/>
  <c r="AA8" i="2907"/>
  <c r="AB8" i="2907" s="1"/>
  <c r="AU14" i="2905"/>
  <c r="AV14" i="2905" s="1"/>
  <c r="AU9" i="2905"/>
  <c r="AV9" i="2905" s="1"/>
  <c r="AU7" i="2905"/>
  <c r="AA14" i="2905"/>
  <c r="AB14" i="2905" s="1"/>
  <c r="AA9" i="2905"/>
  <c r="AB9" i="2905" s="1"/>
  <c r="AA7" i="2905"/>
  <c r="AU14" i="2904"/>
  <c r="AV14" i="2904" s="1"/>
  <c r="AP7" i="2904"/>
  <c r="AP10" i="2904"/>
  <c r="AQ10" i="2904" s="1"/>
  <c r="AK7" i="2904"/>
  <c r="AK12" i="2904"/>
  <c r="AL12" i="2904" s="1"/>
  <c r="AF12" i="2904"/>
  <c r="AG12" i="2904" s="1"/>
  <c r="AF8" i="2904"/>
  <c r="AG8" i="2904" s="1"/>
  <c r="AA14" i="2904"/>
  <c r="AB14" i="2904" s="1"/>
  <c r="V7" i="2904"/>
  <c r="V10" i="2904"/>
  <c r="W10" i="2904" s="1"/>
  <c r="AU13" i="2903"/>
  <c r="AV13" i="2903" s="1"/>
  <c r="AK13" i="2903"/>
  <c r="AL13" i="2903" s="1"/>
  <c r="AA13" i="2903"/>
  <c r="AB13" i="2903" s="1"/>
  <c r="P13" i="2903"/>
  <c r="Q13" i="2903" s="1"/>
  <c r="P9" i="2903"/>
  <c r="Q9" i="2903" s="1"/>
  <c r="P7" i="2903"/>
  <c r="AU14" i="2901"/>
  <c r="AV14" i="2901" s="1"/>
  <c r="AU9" i="2901"/>
  <c r="AV9" i="2901" s="1"/>
  <c r="AU7" i="2901"/>
  <c r="P13" i="2901"/>
  <c r="Q13" i="2901" s="1"/>
  <c r="P9" i="2901"/>
  <c r="Q9" i="2901" s="1"/>
  <c r="P7" i="2901"/>
  <c r="AF13" i="2900"/>
  <c r="AG13" i="2900" s="1"/>
  <c r="P13" i="2900"/>
  <c r="Q13" i="2900" s="1"/>
  <c r="P11" i="2900"/>
  <c r="Q11" i="2900" s="1"/>
  <c r="P9" i="2900"/>
  <c r="Q9" i="2900" s="1"/>
  <c r="P7" i="2900"/>
  <c r="AU13" i="2898"/>
  <c r="AV13" i="2898" s="1"/>
  <c r="AA13" i="2898"/>
  <c r="AB13" i="2898" s="1"/>
  <c r="AP12" i="2897"/>
  <c r="AQ12" i="2897" s="1"/>
  <c r="AF12" i="2897"/>
  <c r="AG12" i="2897" s="1"/>
  <c r="V12" i="2897"/>
  <c r="W12" i="2897" s="1"/>
  <c r="P14" i="2897"/>
  <c r="Q14" i="2897" s="1"/>
  <c r="P12" i="2897"/>
  <c r="Q12" i="2897" s="1"/>
  <c r="P10" i="2897"/>
  <c r="Q10" i="2897" s="1"/>
  <c r="P8" i="2897"/>
  <c r="Q8" i="2897" s="1"/>
  <c r="AU9" i="2895"/>
  <c r="AV9" i="2895" s="1"/>
  <c r="AU7" i="2895"/>
  <c r="AP9" i="2895"/>
  <c r="AQ9" i="2895" s="1"/>
  <c r="AP7" i="2895"/>
  <c r="AK9" i="2895"/>
  <c r="AL9" i="2895" s="1"/>
  <c r="AK7" i="2895"/>
  <c r="AF9" i="2895"/>
  <c r="AG9" i="2895" s="1"/>
  <c r="AF7" i="2895"/>
  <c r="AA9" i="2895"/>
  <c r="AB9" i="2895" s="1"/>
  <c r="AA7" i="2895"/>
  <c r="V9" i="2895"/>
  <c r="W9" i="2895" s="1"/>
  <c r="V7" i="2895"/>
  <c r="P13" i="2893"/>
  <c r="Q13" i="2893" s="1"/>
  <c r="P9" i="2893"/>
  <c r="Q9" i="2893" s="1"/>
  <c r="P7" i="2893"/>
  <c r="AF13" i="2892"/>
  <c r="AG13" i="2892" s="1"/>
  <c r="P13" i="2892"/>
  <c r="Q13" i="2892" s="1"/>
  <c r="P11" i="2892"/>
  <c r="Q11" i="2892" s="1"/>
  <c r="P9" i="2892"/>
  <c r="Q9" i="2892" s="1"/>
  <c r="P7" i="2892"/>
  <c r="AU13" i="2890"/>
  <c r="AV13" i="2890" s="1"/>
  <c r="AU12" i="2911"/>
  <c r="AV12" i="2911" s="1"/>
  <c r="AP10" i="2911"/>
  <c r="AQ10" i="2911" s="1"/>
  <c r="AP9" i="2911"/>
  <c r="AQ9" i="2911" s="1"/>
  <c r="AF10" i="2911"/>
  <c r="AG10" i="2911" s="1"/>
  <c r="AF9" i="2911"/>
  <c r="AG9" i="2911" s="1"/>
  <c r="AF7" i="2911"/>
  <c r="V10" i="2911"/>
  <c r="W10" i="2911" s="1"/>
  <c r="V9" i="2911"/>
  <c r="W9" i="2911" s="1"/>
  <c r="V7" i="2911"/>
  <c r="AF13" i="2910"/>
  <c r="AG13" i="2910" s="1"/>
  <c r="P13" i="2910"/>
  <c r="Q13" i="2910" s="1"/>
  <c r="P9" i="2910"/>
  <c r="Q9" i="2910" s="1"/>
  <c r="P7" i="2910"/>
  <c r="AP9" i="2909"/>
  <c r="AQ9" i="2909" s="1"/>
  <c r="AK9" i="2909"/>
  <c r="AL9" i="2909" s="1"/>
  <c r="AA13" i="2909"/>
  <c r="AB13" i="2909" s="1"/>
  <c r="V14" i="2909"/>
  <c r="W14" i="2909" s="1"/>
  <c r="P13" i="2909"/>
  <c r="Q13" i="2909" s="1"/>
  <c r="P11" i="2909"/>
  <c r="Q11" i="2909" s="1"/>
  <c r="P9" i="2909"/>
  <c r="Q9" i="2909" s="1"/>
  <c r="P7" i="2909"/>
  <c r="AU12" i="2908"/>
  <c r="AV12" i="2908" s="1"/>
  <c r="AP12" i="2908"/>
  <c r="AQ12" i="2908" s="1"/>
  <c r="AK12" i="2908"/>
  <c r="AL12" i="2908" s="1"/>
  <c r="AF12" i="2908"/>
  <c r="AG12" i="2908" s="1"/>
  <c r="AA12" i="2908"/>
  <c r="AB12" i="2908" s="1"/>
  <c r="V12" i="2908"/>
  <c r="W12" i="2908" s="1"/>
  <c r="P15" i="2907"/>
  <c r="Q7" i="2907"/>
  <c r="Q15" i="2907" s="1"/>
  <c r="Q16" i="2907" s="1"/>
  <c r="AU7" i="2906"/>
  <c r="AU10" i="2906"/>
  <c r="AV10" i="2906" s="1"/>
  <c r="AQ7" i="2906"/>
  <c r="AQ15" i="2906" s="1"/>
  <c r="AQ16" i="2906" s="1"/>
  <c r="AP15" i="2906"/>
  <c r="AK7" i="2906"/>
  <c r="AK10" i="2906"/>
  <c r="AL10" i="2906" s="1"/>
  <c r="AG7" i="2906"/>
  <c r="AG15" i="2906" s="1"/>
  <c r="AG16" i="2906" s="1"/>
  <c r="AF15" i="2906"/>
  <c r="AA7" i="2906"/>
  <c r="AA10" i="2906"/>
  <c r="AB10" i="2906" s="1"/>
  <c r="W7" i="2906"/>
  <c r="W15" i="2906" s="1"/>
  <c r="W16" i="2906" s="1"/>
  <c r="V15" i="2906"/>
  <c r="P15" i="2906"/>
  <c r="Q7" i="2906"/>
  <c r="Q15" i="2906" s="1"/>
  <c r="Q16" i="2906" s="1"/>
  <c r="AP14" i="2905"/>
  <c r="AQ14" i="2905" s="1"/>
  <c r="AP9" i="2905"/>
  <c r="AQ9" i="2905" s="1"/>
  <c r="AP7" i="2905"/>
  <c r="V14" i="2905"/>
  <c r="W14" i="2905" s="1"/>
  <c r="V9" i="2905"/>
  <c r="W9" i="2905" s="1"/>
  <c r="V7" i="2905"/>
  <c r="AU9" i="2904"/>
  <c r="AV9" i="2904" s="1"/>
  <c r="AK9" i="2904"/>
  <c r="AL9" i="2904" s="1"/>
  <c r="AA9" i="2904"/>
  <c r="AB9" i="2904" s="1"/>
  <c r="P13" i="2904"/>
  <c r="Q13" i="2904" s="1"/>
  <c r="P11" i="2904"/>
  <c r="Q11" i="2904" s="1"/>
  <c r="P9" i="2904"/>
  <c r="Q9" i="2904" s="1"/>
  <c r="P7" i="2904"/>
  <c r="AU12" i="2903"/>
  <c r="AV12" i="2903" s="1"/>
  <c r="AP12" i="2903"/>
  <c r="AQ12" i="2903" s="1"/>
  <c r="AK12" i="2903"/>
  <c r="AL12" i="2903" s="1"/>
  <c r="AF12" i="2903"/>
  <c r="AG12" i="2903" s="1"/>
  <c r="AA12" i="2903"/>
  <c r="AB12" i="2903" s="1"/>
  <c r="V12" i="2903"/>
  <c r="W12" i="2903" s="1"/>
  <c r="AU12" i="2902"/>
  <c r="AV12" i="2902" s="1"/>
  <c r="AU8" i="2902"/>
  <c r="AV8" i="2902" s="1"/>
  <c r="AK12" i="2902"/>
  <c r="AL12" i="2902" s="1"/>
  <c r="AK8" i="2902"/>
  <c r="AL8" i="2902" s="1"/>
  <c r="AA12" i="2902"/>
  <c r="AB12" i="2902" s="1"/>
  <c r="AA8" i="2902"/>
  <c r="AB8" i="2902" s="1"/>
  <c r="AP10" i="2900"/>
  <c r="AQ10" i="2900" s="1"/>
  <c r="AF10" i="2900"/>
  <c r="AG10" i="2900" s="1"/>
  <c r="V10" i="2900"/>
  <c r="W10" i="2900" s="1"/>
  <c r="P14" i="2900"/>
  <c r="Q14" i="2900" s="1"/>
  <c r="P10" i="2900"/>
  <c r="Q10" i="2900" s="1"/>
  <c r="AU12" i="2899"/>
  <c r="AV12" i="2899" s="1"/>
  <c r="AK12" i="2899"/>
  <c r="AL12" i="2899" s="1"/>
  <c r="AA12" i="2899"/>
  <c r="AB12" i="2899" s="1"/>
  <c r="P13" i="2899"/>
  <c r="Q13" i="2899" s="1"/>
  <c r="P9" i="2899"/>
  <c r="Q9" i="2899" s="1"/>
  <c r="P7" i="2899"/>
  <c r="AU10" i="2898"/>
  <c r="AV10" i="2898" s="1"/>
  <c r="AK10" i="2898"/>
  <c r="AL10" i="2898" s="1"/>
  <c r="AA10" i="2898"/>
  <c r="AB10" i="2898" s="1"/>
  <c r="AU9" i="2897"/>
  <c r="AV9" i="2897" s="1"/>
  <c r="AU7" i="2897"/>
  <c r="AP9" i="2897"/>
  <c r="AQ9" i="2897" s="1"/>
  <c r="AP7" i="2897"/>
  <c r="AK9" i="2897"/>
  <c r="AL9" i="2897" s="1"/>
  <c r="AK7" i="2897"/>
  <c r="AF9" i="2897"/>
  <c r="AG9" i="2897" s="1"/>
  <c r="AF7" i="2897"/>
  <c r="AA9" i="2897"/>
  <c r="AB9" i="2897" s="1"/>
  <c r="AA7" i="2897"/>
  <c r="V9" i="2897"/>
  <c r="W9" i="2897" s="1"/>
  <c r="V7" i="2897"/>
  <c r="AP8" i="2896"/>
  <c r="AQ8" i="2896" s="1"/>
  <c r="AF8" i="2896"/>
  <c r="AG8" i="2896" s="1"/>
  <c r="V8" i="2896"/>
  <c r="W8" i="2896" s="1"/>
  <c r="P12" i="2896"/>
  <c r="Q12" i="2896" s="1"/>
  <c r="P8" i="2896"/>
  <c r="Q8" i="2896" s="1"/>
  <c r="AP12" i="2895"/>
  <c r="AQ12" i="2895" s="1"/>
  <c r="AF12" i="2895"/>
  <c r="AG12" i="2895" s="1"/>
  <c r="V12" i="2895"/>
  <c r="W12" i="2895" s="1"/>
  <c r="P14" i="2895"/>
  <c r="Q14" i="2895" s="1"/>
  <c r="P12" i="2895"/>
  <c r="Q12" i="2895" s="1"/>
  <c r="P10" i="2895"/>
  <c r="Q10" i="2895" s="1"/>
  <c r="P8" i="2895"/>
  <c r="Q8" i="2895" s="1"/>
  <c r="AU8" i="2894"/>
  <c r="AV8" i="2894" s="1"/>
  <c r="AK8" i="2894"/>
  <c r="AL8" i="2894" s="1"/>
  <c r="AA8" i="2894"/>
  <c r="AB8" i="2894" s="1"/>
  <c r="P15" i="2894"/>
  <c r="Q7" i="2894"/>
  <c r="Q15" i="2894" s="1"/>
  <c r="Q16" i="2894" s="1"/>
  <c r="AP10" i="2892"/>
  <c r="AQ10" i="2892" s="1"/>
  <c r="AF10" i="2892"/>
  <c r="AG10" i="2892" s="1"/>
  <c r="V10" i="2892"/>
  <c r="W10" i="2892" s="1"/>
  <c r="P14" i="2892"/>
  <c r="Q14" i="2892" s="1"/>
  <c r="P10" i="2892"/>
  <c r="Q10" i="2892" s="1"/>
  <c r="AU12" i="2891"/>
  <c r="AV12" i="2891" s="1"/>
  <c r="AK12" i="2891"/>
  <c r="AL12" i="2891" s="1"/>
  <c r="AA12" i="2891"/>
  <c r="AB12" i="2891" s="1"/>
  <c r="P13" i="2891"/>
  <c r="Q13" i="2891" s="1"/>
  <c r="P9" i="2891"/>
  <c r="Q9" i="2891" s="1"/>
  <c r="P7" i="2891"/>
  <c r="AU10" i="2890"/>
  <c r="AV10" i="2890" s="1"/>
  <c r="P15" i="2889"/>
  <c r="Q7" i="2889"/>
  <c r="Q15" i="2889" s="1"/>
  <c r="Q16" i="2889" s="1"/>
  <c r="AF13" i="2905"/>
  <c r="AG13" i="2905" s="1"/>
  <c r="AP14" i="2904"/>
  <c r="AQ14" i="2904" s="1"/>
  <c r="V14" i="2904"/>
  <c r="W14" i="2904" s="1"/>
  <c r="AK14" i="2902"/>
  <c r="AL14" i="2902" s="1"/>
  <c r="AU13" i="2901"/>
  <c r="AV13" i="2901" s="1"/>
  <c r="AF13" i="2901"/>
  <c r="AG13" i="2901" s="1"/>
  <c r="V13" i="2901"/>
  <c r="W13" i="2901" s="1"/>
  <c r="AP7" i="2900"/>
  <c r="AP12" i="2900"/>
  <c r="AQ12" i="2900" s="1"/>
  <c r="AF7" i="2900"/>
  <c r="AF12" i="2900"/>
  <c r="AG12" i="2900" s="1"/>
  <c r="V7" i="2900"/>
  <c r="V12" i="2900"/>
  <c r="W12" i="2900" s="1"/>
  <c r="AP8" i="2899"/>
  <c r="AQ8" i="2899" s="1"/>
  <c r="AF8" i="2899"/>
  <c r="AG8" i="2899" s="1"/>
  <c r="V8" i="2899"/>
  <c r="W8" i="2899" s="1"/>
  <c r="AU14" i="2898"/>
  <c r="AV14" i="2898" s="1"/>
  <c r="AK14" i="2898"/>
  <c r="AL14" i="2898" s="1"/>
  <c r="AA14" i="2898"/>
  <c r="AB14" i="2898" s="1"/>
  <c r="AU13" i="2897"/>
  <c r="AV13" i="2897" s="1"/>
  <c r="AK13" i="2897"/>
  <c r="AL13" i="2897" s="1"/>
  <c r="AA13" i="2897"/>
  <c r="AB13" i="2897" s="1"/>
  <c r="AP13" i="2895"/>
  <c r="AQ13" i="2895" s="1"/>
  <c r="AF13" i="2895"/>
  <c r="AG13" i="2895" s="1"/>
  <c r="V13" i="2895"/>
  <c r="W13" i="2895" s="1"/>
  <c r="AP13" i="2893"/>
  <c r="AQ13" i="2893" s="1"/>
  <c r="AF13" i="2893"/>
  <c r="AG13" i="2893" s="1"/>
  <c r="V13" i="2893"/>
  <c r="W13" i="2893" s="1"/>
  <c r="AP7" i="2892"/>
  <c r="AP12" i="2892"/>
  <c r="AQ12" i="2892" s="1"/>
  <c r="AF7" i="2892"/>
  <c r="AF12" i="2892"/>
  <c r="AG12" i="2892" s="1"/>
  <c r="V7" i="2892"/>
  <c r="V12" i="2892"/>
  <c r="W12" i="2892" s="1"/>
  <c r="AP8" i="2891"/>
  <c r="AQ8" i="2891" s="1"/>
  <c r="AF8" i="2891"/>
  <c r="AG8" i="2891" s="1"/>
  <c r="V8" i="2891"/>
  <c r="W8" i="2891" s="1"/>
  <c r="AU14" i="2890"/>
  <c r="AV14" i="2890" s="1"/>
  <c r="AK9" i="2890"/>
  <c r="AL9" i="2890" s="1"/>
  <c r="AK7" i="2890"/>
  <c r="AA10" i="2890"/>
  <c r="AB10" i="2890" s="1"/>
  <c r="AA9" i="2890"/>
  <c r="AB9" i="2890" s="1"/>
  <c r="AA7" i="2890"/>
  <c r="P11" i="2890"/>
  <c r="Q11" i="2890" s="1"/>
  <c r="P7" i="2890"/>
  <c r="AU14" i="2889"/>
  <c r="AV14" i="2889" s="1"/>
  <c r="AU10" i="2889"/>
  <c r="AV10" i="2889" s="1"/>
  <c r="AP13" i="2889"/>
  <c r="AQ13" i="2889" s="1"/>
  <c r="AK7" i="2889"/>
  <c r="AK12" i="2889"/>
  <c r="AL12" i="2889" s="1"/>
  <c r="AK8" i="2889"/>
  <c r="AL8" i="2889" s="1"/>
  <c r="AF9" i="2889"/>
  <c r="AG9" i="2889" s="1"/>
  <c r="AA14" i="2889"/>
  <c r="AB14" i="2889" s="1"/>
  <c r="AA10" i="2889"/>
  <c r="AB10" i="2889" s="1"/>
  <c r="V13" i="2889"/>
  <c r="W13" i="2889" s="1"/>
  <c r="AP12" i="2888"/>
  <c r="AQ12" i="2888" s="1"/>
  <c r="AF12" i="2888"/>
  <c r="AG12" i="2888" s="1"/>
  <c r="V12" i="2888"/>
  <c r="W12" i="2888" s="1"/>
  <c r="P13" i="2888"/>
  <c r="Q13" i="2888" s="1"/>
  <c r="P9" i="2888"/>
  <c r="Q9" i="2888" s="1"/>
  <c r="AU7" i="2887"/>
  <c r="AU12" i="2887"/>
  <c r="AV12" i="2887" s="1"/>
  <c r="AU8" i="2887"/>
  <c r="AV8" i="2887" s="1"/>
  <c r="AP9" i="2887"/>
  <c r="AQ9" i="2887" s="1"/>
  <c r="AK14" i="2887"/>
  <c r="AL14" i="2887" s="1"/>
  <c r="AK10" i="2887"/>
  <c r="AL10" i="2887" s="1"/>
  <c r="AF13" i="2887"/>
  <c r="AG13" i="2887" s="1"/>
  <c r="AA7" i="2887"/>
  <c r="AA12" i="2887"/>
  <c r="AB12" i="2887" s="1"/>
  <c r="AA8" i="2887"/>
  <c r="AB8" i="2887" s="1"/>
  <c r="V9" i="2887"/>
  <c r="W9" i="2887" s="1"/>
  <c r="AU10" i="2886"/>
  <c r="AV10" i="2886" s="1"/>
  <c r="AU9" i="2886"/>
  <c r="AV9" i="2886" s="1"/>
  <c r="AU7" i="2886"/>
  <c r="AK10" i="2886"/>
  <c r="AL10" i="2886" s="1"/>
  <c r="AK9" i="2886"/>
  <c r="AL9" i="2886" s="1"/>
  <c r="AK7" i="2886"/>
  <c r="AA10" i="2886"/>
  <c r="AB10" i="2886" s="1"/>
  <c r="AA9" i="2886"/>
  <c r="AB9" i="2886" s="1"/>
  <c r="AA7" i="2886"/>
  <c r="P11" i="2886"/>
  <c r="Q11" i="2886" s="1"/>
  <c r="P7" i="2886"/>
  <c r="AU14" i="2885"/>
  <c r="AV14" i="2885" s="1"/>
  <c r="AU10" i="2885"/>
  <c r="AV10" i="2885" s="1"/>
  <c r="P13" i="2885"/>
  <c r="Q13" i="2885" s="1"/>
  <c r="P11" i="2885"/>
  <c r="Q11" i="2885" s="1"/>
  <c r="P9" i="2885"/>
  <c r="Q9" i="2885" s="1"/>
  <c r="P7" i="2885"/>
  <c r="P14" i="2882"/>
  <c r="Q14" i="2882" s="1"/>
  <c r="P12" i="2882"/>
  <c r="Q12" i="2882" s="1"/>
  <c r="P10" i="2882"/>
  <c r="Q10" i="2882" s="1"/>
  <c r="P8" i="2882"/>
  <c r="Q8" i="2882" s="1"/>
  <c r="AP13" i="2881"/>
  <c r="AQ13" i="2881" s="1"/>
  <c r="V13" i="2881"/>
  <c r="W13" i="2881" s="1"/>
  <c r="AU9" i="2880"/>
  <c r="AV9" i="2880" s="1"/>
  <c r="AU7" i="2880"/>
  <c r="AP9" i="2880"/>
  <c r="AQ9" i="2880" s="1"/>
  <c r="AP7" i="2880"/>
  <c r="AK9" i="2880"/>
  <c r="AL9" i="2880" s="1"/>
  <c r="AK7" i="2880"/>
  <c r="AF9" i="2880"/>
  <c r="AG9" i="2880" s="1"/>
  <c r="AF7" i="2880"/>
  <c r="AA9" i="2880"/>
  <c r="AB9" i="2880" s="1"/>
  <c r="AA7" i="2880"/>
  <c r="V9" i="2880"/>
  <c r="W9" i="2880" s="1"/>
  <c r="V7" i="2880"/>
  <c r="AK14" i="2906"/>
  <c r="AL14" i="2906" s="1"/>
  <c r="AU13" i="2905"/>
  <c r="AV13" i="2905" s="1"/>
  <c r="AA13" i="2905"/>
  <c r="AB13" i="2905" s="1"/>
  <c r="AK13" i="2901"/>
  <c r="AL13" i="2901" s="1"/>
  <c r="AA13" i="2901"/>
  <c r="AB13" i="2901" s="1"/>
  <c r="AP13" i="2899"/>
  <c r="AQ13" i="2899" s="1"/>
  <c r="AF13" i="2899"/>
  <c r="AG13" i="2899" s="1"/>
  <c r="V13" i="2899"/>
  <c r="W13" i="2899" s="1"/>
  <c r="AP13" i="2897"/>
  <c r="AQ13" i="2897" s="1"/>
  <c r="AF13" i="2897"/>
  <c r="AG13" i="2897" s="1"/>
  <c r="V13" i="2897"/>
  <c r="W13" i="2897" s="1"/>
  <c r="AP14" i="2896"/>
  <c r="AQ14" i="2896" s="1"/>
  <c r="AF7" i="2896"/>
  <c r="AF12" i="2896"/>
  <c r="AG12" i="2896" s="1"/>
  <c r="V14" i="2896"/>
  <c r="W14" i="2896" s="1"/>
  <c r="AU8" i="2895"/>
  <c r="AV8" i="2895" s="1"/>
  <c r="AK8" i="2895"/>
  <c r="AL8" i="2895" s="1"/>
  <c r="AA8" i="2895"/>
  <c r="AB8" i="2895" s="1"/>
  <c r="AU7" i="2894"/>
  <c r="AU12" i="2894"/>
  <c r="AV12" i="2894" s="1"/>
  <c r="AK14" i="2894"/>
  <c r="AL14" i="2894" s="1"/>
  <c r="AA7" i="2894"/>
  <c r="AA12" i="2894"/>
  <c r="AB12" i="2894" s="1"/>
  <c r="AU13" i="2893"/>
  <c r="AV13" i="2893" s="1"/>
  <c r="AK13" i="2893"/>
  <c r="AL13" i="2893" s="1"/>
  <c r="AA13" i="2893"/>
  <c r="AB13" i="2893" s="1"/>
  <c r="AP13" i="2891"/>
  <c r="AQ13" i="2891" s="1"/>
  <c r="AF13" i="2891"/>
  <c r="AG13" i="2891" s="1"/>
  <c r="V13" i="2891"/>
  <c r="W13" i="2891" s="1"/>
  <c r="AP7" i="2889"/>
  <c r="AP12" i="2889"/>
  <c r="AQ12" i="2889" s="1"/>
  <c r="AF14" i="2889"/>
  <c r="AG14" i="2889" s="1"/>
  <c r="V7" i="2889"/>
  <c r="V12" i="2889"/>
  <c r="W12" i="2889" s="1"/>
  <c r="AP10" i="2888"/>
  <c r="AQ10" i="2888" s="1"/>
  <c r="AP9" i="2888"/>
  <c r="AQ9" i="2888" s="1"/>
  <c r="AF10" i="2888"/>
  <c r="AG10" i="2888" s="1"/>
  <c r="AF9" i="2888"/>
  <c r="AG9" i="2888" s="1"/>
  <c r="V10" i="2888"/>
  <c r="W10" i="2888" s="1"/>
  <c r="V9" i="2888"/>
  <c r="W9" i="2888" s="1"/>
  <c r="AP14" i="2887"/>
  <c r="AQ14" i="2887" s="1"/>
  <c r="AF7" i="2887"/>
  <c r="AF12" i="2887"/>
  <c r="AG12" i="2887" s="1"/>
  <c r="V14" i="2887"/>
  <c r="W14" i="2887" s="1"/>
  <c r="AP12" i="2885"/>
  <c r="AQ12" i="2885" s="1"/>
  <c r="AF8" i="2885"/>
  <c r="AG8" i="2885" s="1"/>
  <c r="V8" i="2885"/>
  <c r="W8" i="2885" s="1"/>
  <c r="P12" i="2885"/>
  <c r="Q12" i="2885" s="1"/>
  <c r="P8" i="2885"/>
  <c r="Q8" i="2885" s="1"/>
  <c r="AP12" i="2884"/>
  <c r="AQ12" i="2884" s="1"/>
  <c r="AF12" i="2884"/>
  <c r="AG12" i="2884" s="1"/>
  <c r="V12" i="2884"/>
  <c r="W12" i="2884" s="1"/>
  <c r="P14" i="2884"/>
  <c r="Q14" i="2884" s="1"/>
  <c r="P12" i="2884"/>
  <c r="Q12" i="2884" s="1"/>
  <c r="P10" i="2884"/>
  <c r="Q10" i="2884" s="1"/>
  <c r="P8" i="2884"/>
  <c r="Q8" i="2884" s="1"/>
  <c r="AU8" i="2883"/>
  <c r="AV8" i="2883" s="1"/>
  <c r="AK8" i="2883"/>
  <c r="AL8" i="2883" s="1"/>
  <c r="AA8" i="2883"/>
  <c r="AB8" i="2883" s="1"/>
  <c r="P15" i="2883"/>
  <c r="Q7" i="2883"/>
  <c r="Q15" i="2883" s="1"/>
  <c r="Q16" i="2883" s="1"/>
  <c r="AP10" i="2881"/>
  <c r="AQ10" i="2881" s="1"/>
  <c r="AF10" i="2881"/>
  <c r="AG10" i="2881" s="1"/>
  <c r="V10" i="2881"/>
  <c r="W10" i="2881" s="1"/>
  <c r="P14" i="2881"/>
  <c r="Q14" i="2881" s="1"/>
  <c r="P10" i="2881"/>
  <c r="Q10" i="2881" s="1"/>
  <c r="AU12" i="2880"/>
  <c r="AV12" i="2880" s="1"/>
  <c r="AK12" i="2880"/>
  <c r="AL12" i="2880" s="1"/>
  <c r="AA12" i="2880"/>
  <c r="AB12" i="2880" s="1"/>
  <c r="P13" i="2880"/>
  <c r="Q13" i="2880" s="1"/>
  <c r="P9" i="2880"/>
  <c r="Q9" i="2880" s="1"/>
  <c r="P7" i="2880"/>
  <c r="AP13" i="2884"/>
  <c r="AQ13" i="2884" s="1"/>
  <c r="AF13" i="2884"/>
  <c r="AG13" i="2884" s="1"/>
  <c r="V13" i="2884"/>
  <c r="W13" i="2884" s="1"/>
  <c r="AP13" i="2882"/>
  <c r="AQ13" i="2882" s="1"/>
  <c r="AF13" i="2882"/>
  <c r="AG13" i="2882" s="1"/>
  <c r="V13" i="2882"/>
  <c r="W13" i="2882" s="1"/>
  <c r="AP7" i="2881"/>
  <c r="AP12" i="2881"/>
  <c r="AQ12" i="2881" s="1"/>
  <c r="AF7" i="2881"/>
  <c r="AF12" i="2881"/>
  <c r="AG12" i="2881" s="1"/>
  <c r="V7" i="2881"/>
  <c r="V12" i="2881"/>
  <c r="W12" i="2881" s="1"/>
  <c r="AP8" i="2880"/>
  <c r="AQ8" i="2880" s="1"/>
  <c r="AF8" i="2880"/>
  <c r="AG8" i="2880" s="1"/>
  <c r="V8" i="2880"/>
  <c r="W8" i="2880" s="1"/>
  <c r="AF7" i="2885"/>
  <c r="AF12" i="2885"/>
  <c r="AG12" i="2885" s="1"/>
  <c r="V14" i="2885"/>
  <c r="W14" i="2885" s="1"/>
  <c r="AU8" i="2884"/>
  <c r="AV8" i="2884" s="1"/>
  <c r="AK8" i="2884"/>
  <c r="AA8" i="2884"/>
  <c r="AB8" i="2884" s="1"/>
  <c r="AU7" i="2883"/>
  <c r="AU12" i="2883"/>
  <c r="AV12" i="2883" s="1"/>
  <c r="AK14" i="2883"/>
  <c r="AL14" i="2883" s="1"/>
  <c r="AA7" i="2883"/>
  <c r="AA12" i="2883"/>
  <c r="AB12" i="2883" s="1"/>
  <c r="AU13" i="2882"/>
  <c r="AV13" i="2882" s="1"/>
  <c r="AK13" i="2882"/>
  <c r="AA13" i="2882"/>
  <c r="AB13" i="2882" s="1"/>
  <c r="AP13" i="2880"/>
  <c r="AQ13" i="2880" s="1"/>
  <c r="AF13" i="2880"/>
  <c r="AG13" i="2880" s="1"/>
  <c r="V13" i="2880"/>
  <c r="W13" i="2880" s="1"/>
  <c r="AL13" i="2882" l="1"/>
  <c r="AK15" i="2882"/>
  <c r="AV7" i="2883"/>
  <c r="AV15" i="2883" s="1"/>
  <c r="AV16" i="2883" s="1"/>
  <c r="AU15" i="2883"/>
  <c r="AL8" i="2884"/>
  <c r="AK15" i="2884"/>
  <c r="AG7" i="2885"/>
  <c r="AG15" i="2885" s="1"/>
  <c r="AG16" i="2885" s="1"/>
  <c r="AF15" i="2885"/>
  <c r="AG7" i="2887"/>
  <c r="AG15" i="2887" s="1"/>
  <c r="AG16" i="2887" s="1"/>
  <c r="AF15" i="2887"/>
  <c r="AB7" i="2883"/>
  <c r="AB15" i="2883" s="1"/>
  <c r="AB16" i="2883" s="1"/>
  <c r="AA15" i="2883"/>
  <c r="W7" i="2881"/>
  <c r="W15" i="2881" s="1"/>
  <c r="W16" i="2881" s="1"/>
  <c r="V15" i="2881"/>
  <c r="AG7" i="2881"/>
  <c r="AG15" i="2881" s="1"/>
  <c r="AG16" i="2881" s="1"/>
  <c r="AF15" i="2881"/>
  <c r="AQ7" i="2881"/>
  <c r="AQ15" i="2881" s="1"/>
  <c r="AQ16" i="2881" s="1"/>
  <c r="AP15" i="2881"/>
  <c r="W7" i="2889"/>
  <c r="W15" i="2889" s="1"/>
  <c r="W16" i="2889" s="1"/>
  <c r="V15" i="2889"/>
  <c r="AV7" i="2894"/>
  <c r="AV15" i="2894" s="1"/>
  <c r="AV16" i="2894" s="1"/>
  <c r="AU15" i="2894"/>
  <c r="AG7" i="2896"/>
  <c r="AG15" i="2896" s="1"/>
  <c r="AG16" i="2896" s="1"/>
  <c r="AF15" i="2896"/>
  <c r="AK15" i="2886"/>
  <c r="AL7" i="2886"/>
  <c r="AL15" i="2886" s="1"/>
  <c r="AL16" i="2886" s="1"/>
  <c r="AV7" i="2887"/>
  <c r="AV15" i="2887" s="1"/>
  <c r="AV16" i="2887" s="1"/>
  <c r="AU15" i="2887"/>
  <c r="AL7" i="2889"/>
  <c r="AL15" i="2889" s="1"/>
  <c r="AL16" i="2889" s="1"/>
  <c r="AK15" i="2889"/>
  <c r="P15" i="2890"/>
  <c r="Q7" i="2890"/>
  <c r="Q15" i="2890" s="1"/>
  <c r="Q16" i="2890" s="1"/>
  <c r="AA15" i="2890"/>
  <c r="AB7" i="2890"/>
  <c r="AB15" i="2890" s="1"/>
  <c r="AB16" i="2890" s="1"/>
  <c r="W7" i="2892"/>
  <c r="W15" i="2892" s="1"/>
  <c r="W16" i="2892" s="1"/>
  <c r="V15" i="2892"/>
  <c r="AG7" i="2892"/>
  <c r="AG15" i="2892" s="1"/>
  <c r="AG16" i="2892" s="1"/>
  <c r="AF15" i="2892"/>
  <c r="AQ7" i="2892"/>
  <c r="AQ15" i="2892" s="1"/>
  <c r="AQ16" i="2892" s="1"/>
  <c r="AP15" i="2892"/>
  <c r="Q7" i="2891"/>
  <c r="Q15" i="2891" s="1"/>
  <c r="Q16" i="2891" s="1"/>
  <c r="P15" i="2891"/>
  <c r="V15" i="2897"/>
  <c r="W7" i="2897"/>
  <c r="W15" i="2897" s="1"/>
  <c r="W16" i="2897" s="1"/>
  <c r="AA15" i="2897"/>
  <c r="AB7" i="2897"/>
  <c r="AB15" i="2897" s="1"/>
  <c r="AB16" i="2897" s="1"/>
  <c r="AF15" i="2897"/>
  <c r="AG7" i="2897"/>
  <c r="AG15" i="2897" s="1"/>
  <c r="AG16" i="2897" s="1"/>
  <c r="AK15" i="2897"/>
  <c r="AL7" i="2897"/>
  <c r="AL15" i="2897" s="1"/>
  <c r="AL16" i="2897" s="1"/>
  <c r="AP15" i="2897"/>
  <c r="AQ7" i="2897"/>
  <c r="AQ15" i="2897" s="1"/>
  <c r="AQ16" i="2897" s="1"/>
  <c r="AU15" i="2897"/>
  <c r="AV7" i="2897"/>
  <c r="AV15" i="2897" s="1"/>
  <c r="AV16" i="2897" s="1"/>
  <c r="P15" i="2904"/>
  <c r="Q7" i="2904"/>
  <c r="Q15" i="2904" s="1"/>
  <c r="Q16" i="2904" s="1"/>
  <c r="AP15" i="2905"/>
  <c r="AQ7" i="2905"/>
  <c r="AQ15" i="2905" s="1"/>
  <c r="AQ16" i="2905" s="1"/>
  <c r="AB7" i="2906"/>
  <c r="AB15" i="2906" s="1"/>
  <c r="AB16" i="2906" s="1"/>
  <c r="AA15" i="2906"/>
  <c r="AL7" i="2906"/>
  <c r="AL15" i="2906" s="1"/>
  <c r="AL16" i="2906" s="1"/>
  <c r="AK15" i="2906"/>
  <c r="AU15" i="2906"/>
  <c r="AV7" i="2906"/>
  <c r="AV15" i="2906" s="1"/>
  <c r="AV16" i="2906" s="1"/>
  <c r="AF15" i="2911"/>
  <c r="AG7" i="2911"/>
  <c r="AG15" i="2911" s="1"/>
  <c r="AG16" i="2911" s="1"/>
  <c r="P15" i="2893"/>
  <c r="Q7" i="2893"/>
  <c r="Q15" i="2893" s="1"/>
  <c r="Q16" i="2893" s="1"/>
  <c r="P15" i="2900"/>
  <c r="Q7" i="2900"/>
  <c r="Q15" i="2900" s="1"/>
  <c r="Q16" i="2900" s="1"/>
  <c r="AU15" i="2901"/>
  <c r="AV7" i="2901"/>
  <c r="AV15" i="2901" s="1"/>
  <c r="AV16" i="2901" s="1"/>
  <c r="W7" i="2904"/>
  <c r="W15" i="2904" s="1"/>
  <c r="W16" i="2904" s="1"/>
  <c r="V15" i="2904"/>
  <c r="AU15" i="2905"/>
  <c r="AV7" i="2905"/>
  <c r="AV15" i="2905" s="1"/>
  <c r="AV16" i="2905" s="1"/>
  <c r="V15" i="2903"/>
  <c r="W7" i="2903"/>
  <c r="W15" i="2903" s="1"/>
  <c r="W16" i="2903" s="1"/>
  <c r="AA15" i="2903"/>
  <c r="AB7" i="2903"/>
  <c r="AB15" i="2903" s="1"/>
  <c r="AB16" i="2903" s="1"/>
  <c r="AF15" i="2903"/>
  <c r="AG7" i="2903"/>
  <c r="AG15" i="2903" s="1"/>
  <c r="AG16" i="2903" s="1"/>
  <c r="AK15" i="2903"/>
  <c r="AL7" i="2903"/>
  <c r="AL15" i="2903" s="1"/>
  <c r="AL16" i="2903" s="1"/>
  <c r="AP15" i="2903"/>
  <c r="AQ7" i="2903"/>
  <c r="AQ15" i="2903" s="1"/>
  <c r="AQ16" i="2903" s="1"/>
  <c r="AU15" i="2903"/>
  <c r="AV7" i="2903"/>
  <c r="AV15" i="2903" s="1"/>
  <c r="AV16" i="2903" s="1"/>
  <c r="P15" i="2905"/>
  <c r="Q7" i="2905"/>
  <c r="Q15" i="2905" s="1"/>
  <c r="Q16" i="2905" s="1"/>
  <c r="Q7" i="2908"/>
  <c r="Q15" i="2908" s="1"/>
  <c r="Q16" i="2908" s="1"/>
  <c r="P15" i="2908"/>
  <c r="AL7" i="2909"/>
  <c r="AL15" i="2909" s="1"/>
  <c r="AL16" i="2909" s="1"/>
  <c r="AK15" i="2909"/>
  <c r="AK15" i="2883"/>
  <c r="V15" i="2885"/>
  <c r="AP15" i="2885"/>
  <c r="W15" i="2882"/>
  <c r="W16" i="2882" s="1"/>
  <c r="AB15" i="2882"/>
  <c r="AB16" i="2882" s="1"/>
  <c r="AG15" i="2882"/>
  <c r="AG16" i="2882" s="1"/>
  <c r="AL15" i="2882"/>
  <c r="AL16" i="2882" s="1"/>
  <c r="AQ15" i="2882"/>
  <c r="AQ16" i="2882" s="1"/>
  <c r="AV15" i="2882"/>
  <c r="AV16" i="2882" s="1"/>
  <c r="P15" i="2884"/>
  <c r="W15" i="2887"/>
  <c r="W16" i="2887" s="1"/>
  <c r="AQ15" i="2887"/>
  <c r="AQ16" i="2887" s="1"/>
  <c r="AL15" i="2894"/>
  <c r="AL16" i="2894" s="1"/>
  <c r="AQ15" i="2896"/>
  <c r="AQ16" i="2896" s="1"/>
  <c r="AP15" i="2884"/>
  <c r="AV15" i="2885"/>
  <c r="AV16" i="2885" s="1"/>
  <c r="P15" i="2888"/>
  <c r="Q7" i="2888"/>
  <c r="Q15" i="2888" s="1"/>
  <c r="Q16" i="2888" s="1"/>
  <c r="AU15" i="2889"/>
  <c r="AV7" i="2890"/>
  <c r="AV15" i="2890" s="1"/>
  <c r="AV16" i="2890" s="1"/>
  <c r="AU15" i="2890"/>
  <c r="AB7" i="2898"/>
  <c r="AB15" i="2898" s="1"/>
  <c r="AB16" i="2898" s="1"/>
  <c r="AA15" i="2898"/>
  <c r="V15" i="2893"/>
  <c r="AF15" i="2893"/>
  <c r="AK15" i="2893"/>
  <c r="AP15" i="2893"/>
  <c r="AU15" i="2893"/>
  <c r="Q15" i="2895"/>
  <c r="Q16" i="2895" s="1"/>
  <c r="AB15" i="2901"/>
  <c r="AB16" i="2901" s="1"/>
  <c r="AG15" i="2901"/>
  <c r="AG16" i="2901" s="1"/>
  <c r="AA15" i="2902"/>
  <c r="AK15" i="2902"/>
  <c r="AU15" i="2902"/>
  <c r="P15" i="2897"/>
  <c r="V15" i="2899"/>
  <c r="AA15" i="2899"/>
  <c r="AP15" i="2899"/>
  <c r="AU15" i="2899"/>
  <c r="AF15" i="2904"/>
  <c r="AV7" i="2904"/>
  <c r="AV15" i="2904" s="1"/>
  <c r="AV16" i="2904" s="1"/>
  <c r="AU15" i="2904"/>
  <c r="AB15" i="2907"/>
  <c r="AB16" i="2907" s="1"/>
  <c r="AL15" i="2907"/>
  <c r="AL16" i="2907" s="1"/>
  <c r="AV15" i="2907"/>
  <c r="AV16" i="2907" s="1"/>
  <c r="V15" i="2910"/>
  <c r="AA15" i="2910"/>
  <c r="AF15" i="2910"/>
  <c r="AK15" i="2910"/>
  <c r="AP15" i="2910"/>
  <c r="AU15" i="2910"/>
  <c r="V15" i="2896"/>
  <c r="P15" i="2882"/>
  <c r="V15" i="2884"/>
  <c r="AA15" i="2884"/>
  <c r="AF15" i="2884"/>
  <c r="AU15" i="2884"/>
  <c r="AB15" i="2889"/>
  <c r="AB16" i="2889" s="1"/>
  <c r="AA15" i="2893"/>
  <c r="W15" i="2901"/>
  <c r="W16" i="2901" s="1"/>
  <c r="AL15" i="2901"/>
  <c r="AL16" i="2901" s="1"/>
  <c r="AG15" i="2905"/>
  <c r="AG16" i="2905" s="1"/>
  <c r="V15" i="2891"/>
  <c r="AA15" i="2891"/>
  <c r="AF15" i="2891"/>
  <c r="AK15" i="2891"/>
  <c r="AP15" i="2891"/>
  <c r="AU15" i="2891"/>
  <c r="AF15" i="2899"/>
  <c r="AK15" i="2899"/>
  <c r="AB7" i="2904"/>
  <c r="AB15" i="2904" s="1"/>
  <c r="AB16" i="2904" s="1"/>
  <c r="AA15" i="2904"/>
  <c r="AG15" i="2909"/>
  <c r="AG16" i="2909" s="1"/>
  <c r="P15" i="2911"/>
  <c r="Q7" i="2911"/>
  <c r="Q15" i="2911" s="1"/>
  <c r="Q16" i="2911" s="1"/>
  <c r="W15" i="2888"/>
  <c r="W16" i="2888" s="1"/>
  <c r="AG15" i="2888"/>
  <c r="AG16" i="2888" s="1"/>
  <c r="AQ15" i="2888"/>
  <c r="AQ16" i="2888" s="1"/>
  <c r="AQ15" i="2911"/>
  <c r="AQ16" i="2911" s="1"/>
  <c r="Q7" i="2880"/>
  <c r="Q15" i="2880" s="1"/>
  <c r="Q16" i="2880" s="1"/>
  <c r="P15" i="2880"/>
  <c r="AQ7" i="2889"/>
  <c r="AQ15" i="2889" s="1"/>
  <c r="AQ16" i="2889" s="1"/>
  <c r="AP15" i="2889"/>
  <c r="AB7" i="2894"/>
  <c r="AB15" i="2894" s="1"/>
  <c r="AB16" i="2894" s="1"/>
  <c r="AA15" i="2894"/>
  <c r="V15" i="2880"/>
  <c r="W7" i="2880"/>
  <c r="W15" i="2880" s="1"/>
  <c r="W16" i="2880" s="1"/>
  <c r="AA15" i="2880"/>
  <c r="AB7" i="2880"/>
  <c r="AB15" i="2880" s="1"/>
  <c r="AB16" i="2880" s="1"/>
  <c r="AF15" i="2880"/>
  <c r="AG7" i="2880"/>
  <c r="AG15" i="2880" s="1"/>
  <c r="AG16" i="2880" s="1"/>
  <c r="AK15" i="2880"/>
  <c r="AL7" i="2880"/>
  <c r="AL15" i="2880" s="1"/>
  <c r="AL16" i="2880" s="1"/>
  <c r="AP15" i="2880"/>
  <c r="AQ7" i="2880"/>
  <c r="AQ15" i="2880" s="1"/>
  <c r="AQ16" i="2880" s="1"/>
  <c r="AU15" i="2880"/>
  <c r="AV7" i="2880"/>
  <c r="AV15" i="2880" s="1"/>
  <c r="AV16" i="2880" s="1"/>
  <c r="P15" i="2885"/>
  <c r="Q7" i="2885"/>
  <c r="Q15" i="2885" s="1"/>
  <c r="Q16" i="2885" s="1"/>
  <c r="P15" i="2886"/>
  <c r="Q7" i="2886"/>
  <c r="Q15" i="2886" s="1"/>
  <c r="Q16" i="2886" s="1"/>
  <c r="AA15" i="2886"/>
  <c r="AB7" i="2886"/>
  <c r="AB15" i="2886" s="1"/>
  <c r="AB16" i="2886" s="1"/>
  <c r="AU15" i="2886"/>
  <c r="AV7" i="2886"/>
  <c r="AV15" i="2886" s="1"/>
  <c r="AV16" i="2886" s="1"/>
  <c r="AB7" i="2887"/>
  <c r="AB15" i="2887" s="1"/>
  <c r="AB16" i="2887" s="1"/>
  <c r="AA15" i="2887"/>
  <c r="AL7" i="2890"/>
  <c r="AL15" i="2890" s="1"/>
  <c r="AL16" i="2890" s="1"/>
  <c r="AK15" i="2890"/>
  <c r="W7" i="2900"/>
  <c r="W15" i="2900" s="1"/>
  <c r="W16" i="2900" s="1"/>
  <c r="V15" i="2900"/>
  <c r="AG7" i="2900"/>
  <c r="AG15" i="2900" s="1"/>
  <c r="AG16" i="2900" s="1"/>
  <c r="AF15" i="2900"/>
  <c r="AQ7" i="2900"/>
  <c r="AQ15" i="2900" s="1"/>
  <c r="AQ16" i="2900" s="1"/>
  <c r="AP15" i="2900"/>
  <c r="Q7" i="2899"/>
  <c r="Q15" i="2899" s="1"/>
  <c r="Q16" i="2899" s="1"/>
  <c r="P15" i="2899"/>
  <c r="V15" i="2905"/>
  <c r="W7" i="2905"/>
  <c r="W15" i="2905" s="1"/>
  <c r="W16" i="2905" s="1"/>
  <c r="P15" i="2909"/>
  <c r="Q7" i="2909"/>
  <c r="Q15" i="2909" s="1"/>
  <c r="Q16" i="2909" s="1"/>
  <c r="Q7" i="2910"/>
  <c r="Q15" i="2910" s="1"/>
  <c r="Q16" i="2910" s="1"/>
  <c r="P15" i="2910"/>
  <c r="V15" i="2911"/>
  <c r="W7" i="2911"/>
  <c r="W15" i="2911" s="1"/>
  <c r="W16" i="2911" s="1"/>
  <c r="P15" i="2892"/>
  <c r="Q7" i="2892"/>
  <c r="Q15" i="2892" s="1"/>
  <c r="Q16" i="2892" s="1"/>
  <c r="V15" i="2895"/>
  <c r="W7" i="2895"/>
  <c r="W15" i="2895" s="1"/>
  <c r="W16" i="2895" s="1"/>
  <c r="AA15" i="2895"/>
  <c r="AB7" i="2895"/>
  <c r="AB15" i="2895" s="1"/>
  <c r="AB16" i="2895" s="1"/>
  <c r="AF15" i="2895"/>
  <c r="AG7" i="2895"/>
  <c r="AG15" i="2895" s="1"/>
  <c r="AG16" i="2895" s="1"/>
  <c r="AK15" i="2895"/>
  <c r="AL7" i="2895"/>
  <c r="AL15" i="2895" s="1"/>
  <c r="AL16" i="2895" s="1"/>
  <c r="AP15" i="2895"/>
  <c r="AQ7" i="2895"/>
  <c r="AQ15" i="2895" s="1"/>
  <c r="AQ16" i="2895" s="1"/>
  <c r="AU15" i="2895"/>
  <c r="AV7" i="2895"/>
  <c r="AV15" i="2895" s="1"/>
  <c r="AV16" i="2895" s="1"/>
  <c r="P15" i="2901"/>
  <c r="Q7" i="2901"/>
  <c r="Q15" i="2901" s="1"/>
  <c r="Q16" i="2901" s="1"/>
  <c r="Q7" i="2903"/>
  <c r="Q15" i="2903" s="1"/>
  <c r="Q16" i="2903" s="1"/>
  <c r="P15" i="2903"/>
  <c r="AL7" i="2904"/>
  <c r="AL15" i="2904" s="1"/>
  <c r="AL16" i="2904" s="1"/>
  <c r="AK15" i="2904"/>
  <c r="AQ7" i="2904"/>
  <c r="AQ15" i="2904" s="1"/>
  <c r="AQ16" i="2904" s="1"/>
  <c r="AP15" i="2904"/>
  <c r="AA15" i="2905"/>
  <c r="AB7" i="2905"/>
  <c r="AB15" i="2905" s="1"/>
  <c r="AB16" i="2905" s="1"/>
  <c r="W7" i="2909"/>
  <c r="W15" i="2909" s="1"/>
  <c r="W16" i="2909" s="1"/>
  <c r="V15" i="2909"/>
  <c r="V15" i="2908"/>
  <c r="W7" i="2908"/>
  <c r="W15" i="2908" s="1"/>
  <c r="W16" i="2908" s="1"/>
  <c r="AA15" i="2908"/>
  <c r="AB7" i="2908"/>
  <c r="AB15" i="2908" s="1"/>
  <c r="AB16" i="2908" s="1"/>
  <c r="AF15" i="2908"/>
  <c r="AG7" i="2908"/>
  <c r="AG15" i="2908" s="1"/>
  <c r="AG16" i="2908" s="1"/>
  <c r="AK15" i="2908"/>
  <c r="AL7" i="2908"/>
  <c r="AL15" i="2908" s="1"/>
  <c r="AL16" i="2908" s="1"/>
  <c r="AP15" i="2908"/>
  <c r="AQ7" i="2908"/>
  <c r="AQ15" i="2908" s="1"/>
  <c r="AQ16" i="2908" s="1"/>
  <c r="AU15" i="2908"/>
  <c r="AV7" i="2908"/>
  <c r="AV15" i="2908" s="1"/>
  <c r="AV16" i="2908" s="1"/>
  <c r="AQ7" i="2909"/>
  <c r="AQ15" i="2909" s="1"/>
  <c r="AQ16" i="2909" s="1"/>
  <c r="AP15" i="2909"/>
  <c r="AV7" i="2909"/>
  <c r="AV15" i="2909" s="1"/>
  <c r="AV16" i="2909" s="1"/>
  <c r="AU15" i="2909"/>
  <c r="AK15" i="2911"/>
  <c r="AL7" i="2911"/>
  <c r="AL15" i="2911" s="1"/>
  <c r="AL16" i="2911" s="1"/>
  <c r="AU15" i="2911"/>
  <c r="AV7" i="2911"/>
  <c r="AV15" i="2911" s="1"/>
  <c r="AV16" i="2911" s="1"/>
  <c r="AL15" i="2883"/>
  <c r="AL16" i="2883" s="1"/>
  <c r="W15" i="2885"/>
  <c r="W16" i="2885" s="1"/>
  <c r="AQ15" i="2885"/>
  <c r="AQ16" i="2885" s="1"/>
  <c r="V15" i="2882"/>
  <c r="AA15" i="2882"/>
  <c r="AF15" i="2882"/>
  <c r="AP15" i="2882"/>
  <c r="AU15" i="2882"/>
  <c r="Q15" i="2884"/>
  <c r="Q16" i="2884" s="1"/>
  <c r="V15" i="2887"/>
  <c r="AP15" i="2887"/>
  <c r="AK15" i="2894"/>
  <c r="AP15" i="2896"/>
  <c r="P15" i="2881"/>
  <c r="Q7" i="2881"/>
  <c r="Q15" i="2881" s="1"/>
  <c r="Q16" i="2881" s="1"/>
  <c r="AL15" i="2884"/>
  <c r="AL16" i="2884" s="1"/>
  <c r="AQ15" i="2884"/>
  <c r="AQ16" i="2884" s="1"/>
  <c r="AU15" i="2885"/>
  <c r="AL7" i="2887"/>
  <c r="AL15" i="2887" s="1"/>
  <c r="AL16" i="2887" s="1"/>
  <c r="AK15" i="2887"/>
  <c r="AV15" i="2889"/>
  <c r="AV16" i="2889" s="1"/>
  <c r="AL7" i="2898"/>
  <c r="AL15" i="2898" s="1"/>
  <c r="AL16" i="2898" s="1"/>
  <c r="AK15" i="2898"/>
  <c r="W15" i="2893"/>
  <c r="W16" i="2893" s="1"/>
  <c r="AG15" i="2893"/>
  <c r="AG16" i="2893" s="1"/>
  <c r="AL15" i="2893"/>
  <c r="AL16" i="2893" s="1"/>
  <c r="AQ15" i="2893"/>
  <c r="AQ16" i="2893" s="1"/>
  <c r="AV15" i="2893"/>
  <c r="AV16" i="2893" s="1"/>
  <c r="P15" i="2895"/>
  <c r="AA15" i="2901"/>
  <c r="AF15" i="2901"/>
  <c r="AB15" i="2902"/>
  <c r="AB16" i="2902" s="1"/>
  <c r="AL15" i="2902"/>
  <c r="AL16" i="2902" s="1"/>
  <c r="AV15" i="2902"/>
  <c r="AV16" i="2902" s="1"/>
  <c r="Q15" i="2897"/>
  <c r="Q16" i="2897" s="1"/>
  <c r="W15" i="2899"/>
  <c r="W16" i="2899" s="1"/>
  <c r="AB15" i="2899"/>
  <c r="AB16" i="2899" s="1"/>
  <c r="AQ15" i="2899"/>
  <c r="AQ16" i="2899" s="1"/>
  <c r="AV15" i="2899"/>
  <c r="AV16" i="2899" s="1"/>
  <c r="AG15" i="2904"/>
  <c r="AG16" i="2904" s="1"/>
  <c r="AA15" i="2907"/>
  <c r="AK15" i="2907"/>
  <c r="AU15" i="2907"/>
  <c r="AB7" i="2909"/>
  <c r="AB15" i="2909" s="1"/>
  <c r="AB16" i="2909" s="1"/>
  <c r="AA15" i="2909"/>
  <c r="W15" i="2910"/>
  <c r="W16" i="2910" s="1"/>
  <c r="AB15" i="2910"/>
  <c r="AB16" i="2910" s="1"/>
  <c r="AG15" i="2910"/>
  <c r="AG16" i="2910" s="1"/>
  <c r="AL15" i="2910"/>
  <c r="AL16" i="2910" s="1"/>
  <c r="AQ15" i="2910"/>
  <c r="AQ16" i="2910" s="1"/>
  <c r="AV15" i="2910"/>
  <c r="AV16" i="2910" s="1"/>
  <c r="AG7" i="2889"/>
  <c r="AG15" i="2889" s="1"/>
  <c r="AG16" i="2889" s="1"/>
  <c r="AF15" i="2889"/>
  <c r="W15" i="2896"/>
  <c r="W16" i="2896" s="1"/>
  <c r="Q15" i="2882"/>
  <c r="Q16" i="2882" s="1"/>
  <c r="W15" i="2884"/>
  <c r="W16" i="2884" s="1"/>
  <c r="AB15" i="2884"/>
  <c r="AB16" i="2884" s="1"/>
  <c r="AG15" i="2884"/>
  <c r="AG16" i="2884" s="1"/>
  <c r="AV15" i="2884"/>
  <c r="AV16" i="2884" s="1"/>
  <c r="AA15" i="2889"/>
  <c r="AV7" i="2898"/>
  <c r="AV15" i="2898" s="1"/>
  <c r="AV16" i="2898" s="1"/>
  <c r="AU15" i="2898"/>
  <c r="AB15" i="2893"/>
  <c r="AB16" i="2893" s="1"/>
  <c r="V15" i="2901"/>
  <c r="AK15" i="2901"/>
  <c r="AF15" i="2905"/>
  <c r="W15" i="2891"/>
  <c r="W16" i="2891" s="1"/>
  <c r="AB15" i="2891"/>
  <c r="AB16" i="2891" s="1"/>
  <c r="AG15" i="2891"/>
  <c r="AG16" i="2891" s="1"/>
  <c r="AL15" i="2891"/>
  <c r="AL16" i="2891" s="1"/>
  <c r="AQ15" i="2891"/>
  <c r="AQ16" i="2891" s="1"/>
  <c r="AV15" i="2891"/>
  <c r="AV16" i="2891" s="1"/>
  <c r="P15" i="2896"/>
  <c r="Q7" i="2896"/>
  <c r="Q15" i="2896" s="1"/>
  <c r="Q16" i="2896" s="1"/>
  <c r="AG15" i="2899"/>
  <c r="AG16" i="2899" s="1"/>
  <c r="AL15" i="2899"/>
  <c r="AL16" i="2899" s="1"/>
  <c r="AF15" i="2909"/>
  <c r="V15" i="2888"/>
  <c r="AF15" i="2888"/>
  <c r="AP15" i="2888"/>
  <c r="AP15" i="2911"/>
</calcChain>
</file>

<file path=xl/sharedStrings.xml><?xml version="1.0" encoding="utf-8"?>
<sst xmlns="http://schemas.openxmlformats.org/spreadsheetml/2006/main" count="2646" uniqueCount="157">
  <si>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</si>
  <si>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</si>
  <si>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</si>
  <si>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</si>
  <si>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</si>
  <si>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</si>
  <si>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</si>
  <si>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</si>
  <si>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</si>
  <si>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</si>
  <si>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</si>
  <si>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</si>
  <si>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</si>
  <si>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</si>
  <si>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</si>
  <si>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</si>
  <si>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</si>
  <si>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</si>
  <si>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</si>
  <si>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</si>
  <si>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</si>
  <si>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</si>
  <si>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</si>
  <si>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</si>
  <si>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</si>
  <si>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</si>
  <si>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</si>
  <si>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</si>
  <si>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</si>
  <si>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</si>
  <si>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</si>
  <si>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</si>
  <si>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</si>
  <si>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</si>
  <si>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</si>
  <si>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</si>
  <si>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</si>
  <si>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</si>
  <si>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</si>
  <si>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</si>
  <si>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</si>
  <si>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</si>
  <si>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</si>
  <si>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</si>
  <si>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</si>
  <si>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</si>
  <si>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</si>
  <si>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F:\Hen Chapter\Raw Data\94_174\Phase 1 var\</t>
  </si>
  <si>
    <t>!M430B50.174</t>
  </si>
  <si>
    <t>!M502A40.174</t>
  </si>
  <si>
    <t>!M503950.174</t>
  </si>
  <si>
    <t>!M505850.174</t>
  </si>
  <si>
    <t>!M506820.174</t>
  </si>
  <si>
    <t>!M507B10.174</t>
  </si>
  <si>
    <t>!M508900.174</t>
  </si>
  <si>
    <t>!M509910.174</t>
  </si>
  <si>
    <t>!M510950.174</t>
  </si>
  <si>
    <t>!M511950.174</t>
  </si>
  <si>
    <t>!M512900.174</t>
  </si>
  <si>
    <t>!M513B00.174</t>
  </si>
  <si>
    <t>!M314950.174</t>
  </si>
  <si>
    <t>!M315A30.174</t>
  </si>
  <si>
    <t>!M316900.174</t>
  </si>
  <si>
    <t>!M317A40.174</t>
  </si>
  <si>
    <t>!M318A10.174</t>
  </si>
  <si>
    <t>!M319A00.174</t>
  </si>
  <si>
    <t>!M320830.174</t>
  </si>
  <si>
    <t>!M321C00.174</t>
  </si>
  <si>
    <t>!M325A20.174</t>
  </si>
  <si>
    <t>!M327840.174</t>
  </si>
  <si>
    <t>!M328740.174</t>
  </si>
  <si>
    <t>!M421A00.174</t>
  </si>
  <si>
    <t>!M422A10.174</t>
  </si>
  <si>
    <t>!M423950.174</t>
  </si>
  <si>
    <t>!M424950.174</t>
  </si>
  <si>
    <t>!M425A10.174</t>
  </si>
  <si>
    <t>!M426910.174</t>
  </si>
  <si>
    <t>!M427930.174</t>
  </si>
  <si>
    <t>!M428A20.174</t>
  </si>
  <si>
    <t>!M429900.174</t>
  </si>
  <si>
    <t>Report for:!M430B50.174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</si>
  <si>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</si>
  <si>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</si>
  <si>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</si>
  <si>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</si>
  <si>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</si>
  <si>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</si>
  <si>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</si>
  <si>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</si>
  <si>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</si>
  <si>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</si>
  <si>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</si>
  <si>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</si>
  <si>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</si>
  <si>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</si>
  <si>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</si>
  <si>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</si>
  <si>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</si>
  <si>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</si>
  <si>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</si>
  <si>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</si>
  <si>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</si>
  <si>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</si>
  <si>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</si>
  <si>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</si>
  <si>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</si>
  <si>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</si>
  <si>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</si>
  <si>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</si>
  <si>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</si>
  <si>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</si>
  <si>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</si>
  <si>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</si>
  <si>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</si>
  <si>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</si>
  <si>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</si>
  <si>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</si>
  <si>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</si>
  <si>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</si>
  <si>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</si>
  <si>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</si>
  <si>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</si>
  <si>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</si>
  <si>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</si>
  <si>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</si>
  <si>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</si>
  <si>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for:!M502A40.174</t>
  </si>
  <si>
    <t>Report for:!M503950.174</t>
  </si>
  <si>
    <t>Report for:!M505850.174</t>
  </si>
  <si>
    <t>Report for:!M506820.174</t>
  </si>
  <si>
    <t>Report for:!M507B10.174</t>
  </si>
  <si>
    <t>Report for:!M508900.174</t>
  </si>
  <si>
    <t>Report for:!M509910.174</t>
  </si>
  <si>
    <t>Report for:!M510950.174</t>
  </si>
  <si>
    <t>Report for:!M511950.174</t>
  </si>
  <si>
    <t>Report for:!M512900.174</t>
  </si>
  <si>
    <t>Report for:!M513B00.174</t>
  </si>
  <si>
    <t>Report for:!M314950.174</t>
  </si>
  <si>
    <t>Report for:!M315A30.174</t>
  </si>
  <si>
    <t>Report for:!M316900.174</t>
  </si>
  <si>
    <t>Report for:!M317A40.174</t>
  </si>
  <si>
    <t>Report for:!M318A10.174</t>
  </si>
  <si>
    <t>Report for:!M319A00.174</t>
  </si>
  <si>
    <t>Report for:!M320830.174</t>
  </si>
  <si>
    <t>Report for:!M321C00.174</t>
  </si>
  <si>
    <t>Report for:!M325A20.174</t>
  </si>
  <si>
    <t>Report for:!M327840.174</t>
  </si>
  <si>
    <t>Report for:!M328740.174</t>
  </si>
  <si>
    <t>Report for:!M421A00.174</t>
  </si>
  <si>
    <t>Report for:!M422A10.174</t>
  </si>
  <si>
    <t>Report for:!M423950.174</t>
  </si>
  <si>
    <t>Report for:!M424950.174</t>
  </si>
  <si>
    <t>Report for:!M425A10.174</t>
  </si>
  <si>
    <t>Report for:!M426910.174</t>
  </si>
  <si>
    <t>Report for:!M427930.174</t>
  </si>
  <si>
    <t>Report for:!M428A20.174</t>
  </si>
  <si>
    <t>Report for:!M429900.174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</si>
</sst>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4</xdr:col>
          <xdr:colOff>133350</xdr:colOff>
          <xdr:row>2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5" x14ac:dyDescent="0.25"/>
  <cols>
    <col min="1" max="1" width="11.7109375" customWidth="1"/>
    <col min="2" max="2" width="9.28515625" customWidth="1"/>
    <col min="3" max="3" width="11.5703125" customWidth="1"/>
    <col min="5" max="5" width="11.28515625" customWidth="1"/>
    <col min="6" max="6" width="18.28515625" customWidth="1"/>
    <col min="7" max="7" width="28.28515625" customWidth="1"/>
    <col min="10" max="10" width="20.7109375" customWidth="1"/>
  </cols>
  <sheetData>
    <row r="2" spans="1:1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4"/>
  <sheetViews>
    <sheetView tabSelected="1" workbookViewId="0">
      <selection activeCell="K6" sqref="K6:P6"/>
    </sheetView>
  </sheetViews>
  <sheetFormatPr defaultRowHeight="15" x14ac:dyDescent="0.25"/>
  <sheetData>
    <row r="2" spans="1:16" ht="138.75" x14ac:dyDescent="0.25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16" x14ac:dyDescent="0.25">
      <c r="A3">
        <v>1</v>
      </c>
      <c r="B3" t="str">
        <f>'!M314950.174'!B2:C2</f>
        <v>&lt;date&gt;</v>
      </c>
      <c r="C3">
        <f>('!M314950.174'!F182/60)/'!M314950.174'!Q3</f>
        <v>2.2455743879472689</v>
      </c>
      <c r="D3">
        <f>'!M314950.174'!N20/'!M314950.174'!Q3</f>
        <v>0</v>
      </c>
      <c r="E3">
        <f>SUM('!M314950.174'!L20:Q20)/'!M314950.174'!Q3</f>
        <v>1.0225988700564972</v>
      </c>
      <c r="F3">
        <f>'!M314950.174'!Q16</f>
        <v>0.20260014786355679</v>
      </c>
      <c r="J3" s="18" t="s">
        <v>42</v>
      </c>
      <c r="K3">
        <f>AVERAGE(C3:C7)</f>
        <v>7.5990776633417143</v>
      </c>
      <c r="L3">
        <f>AVERAGE(C8:C12)</f>
        <v>13.031239365523309</v>
      </c>
      <c r="M3">
        <f>AVERAGE(C13:C17)</f>
        <v>9.8839697954762293</v>
      </c>
      <c r="N3">
        <f>AVERAGE(C18:C22)</f>
        <v>3.3973900872014076</v>
      </c>
      <c r="O3">
        <f>AVERAGE(C23:C27)</f>
        <v>2.1345722425722427</v>
      </c>
      <c r="P3">
        <f>AVERAGE(C28:C32)</f>
        <v>2.229856749434024</v>
      </c>
    </row>
    <row r="4" spans="1:16" x14ac:dyDescent="0.25">
      <c r="A4">
        <v>2</v>
      </c>
      <c r="B4" t="str">
        <f>'!M315A30.174'!B2:C2</f>
        <v>&lt;date&gt;</v>
      </c>
      <c r="C4">
        <f>('!M315A30.174'!F83/60)/'!M315A30.174'!Q3</f>
        <v>4.9792207792207792</v>
      </c>
      <c r="D4">
        <f>'!M315A30.174'!N20/'!M315A30.174'!Q3</f>
        <v>0</v>
      </c>
      <c r="E4">
        <f>SUM('!M315A30.174'!L20:Q20)/'!M315A30.174'!Q3</f>
        <v>1.9220779220779221</v>
      </c>
      <c r="F4">
        <f>'!M315A30.174'!Q16</f>
        <v>0.18532566957507093</v>
      </c>
      <c r="J4" s="18" t="s">
        <v>43</v>
      </c>
      <c r="K4">
        <f>AVERAGE(D3:D7)</f>
        <v>5.263157894736842E-3</v>
      </c>
      <c r="L4">
        <f>AVERAGE(D8:D12)</f>
        <v>1.3695652173913043E-2</v>
      </c>
      <c r="M4">
        <f>AVERAGE(D13:D17)</f>
        <v>1.7699115044247787E-3</v>
      </c>
      <c r="N4">
        <f>AVERAGE(D18:D22)</f>
        <v>2.045616158823706E-2</v>
      </c>
      <c r="O4">
        <f>AVERAGE(D23:D27)</f>
        <v>0.33431013431013434</v>
      </c>
      <c r="P4">
        <f>AVERAGE(D28:D32)</f>
        <v>0.39903038540921199</v>
      </c>
    </row>
    <row r="5" spans="1:16" x14ac:dyDescent="0.25">
      <c r="A5">
        <v>3</v>
      </c>
      <c r="B5" t="str">
        <f>'!M316900.174'!B2:C2</f>
        <v>&lt;date&gt;</v>
      </c>
      <c r="C5">
        <f>('!M316900.174'!F41/60)/'!M316900.174'!Q3</f>
        <v>11.030555555555557</v>
      </c>
      <c r="D5">
        <f>'!M316900.174'!N20/'!M316900.174'!Q3</f>
        <v>0</v>
      </c>
      <c r="E5">
        <f>SUM('!M316900.174'!L20:Q20)/'!M316900.174'!Q3</f>
        <v>3.7222222222222223</v>
      </c>
      <c r="F5">
        <f>'!M316900.174'!Q16</f>
        <v>0.41422467756592241</v>
      </c>
      <c r="J5" s="18" t="s">
        <v>109</v>
      </c>
      <c r="K5">
        <f>AVERAGE(E3:E7)</f>
        <v>2.9277407051269675</v>
      </c>
      <c r="L5">
        <f>AVERAGE(E8:E12)</f>
        <v>5.3069054278207588</v>
      </c>
      <c r="M5">
        <f>AVERAGE(E13:E17)</f>
        <v>4.5895513155784284</v>
      </c>
      <c r="N5">
        <f>AVERAGE(E18:E22)</f>
        <v>1.5321326193024305</v>
      </c>
      <c r="O5">
        <f>AVERAGE(E23:E27)</f>
        <v>2.01726800976801</v>
      </c>
      <c r="P5">
        <f>AVERAGE(E28:E32)</f>
        <v>2.2585963964926496</v>
      </c>
    </row>
    <row r="6" spans="1:16" x14ac:dyDescent="0.25">
      <c r="A6">
        <v>4</v>
      </c>
      <c r="B6" t="str">
        <f>'!M317A40.174'!B2:C2</f>
        <v>&lt;date&gt;</v>
      </c>
      <c r="C6">
        <f>('!M317A40.174'!F27/60)/'!M317A40.174'!Q3</f>
        <v>14.873809523809525</v>
      </c>
      <c r="D6">
        <f>'!M317A40.174'!N20/'!M317A40.174'!Q3</f>
        <v>0</v>
      </c>
      <c r="E6">
        <f>SUM('!M317A40.174'!L20:Q20)/'!M317A40.174'!Q3</f>
        <v>6.1428571428571432</v>
      </c>
      <c r="F6">
        <f>'!M317A40.174'!Q16</f>
        <v>0.23878995061395647</v>
      </c>
      <c r="J6" s="18" t="s">
        <v>45</v>
      </c>
      <c r="K6">
        <f>AVERAGE(F3:F7)</f>
        <v>0.27718427549444841</v>
      </c>
      <c r="L6">
        <f>AVERAGE(F8:F12)</f>
        <v>0.45684765410381178</v>
      </c>
      <c r="M6">
        <f>AVERAGE(F13:F17)</f>
        <v>0.3507470613665713</v>
      </c>
      <c r="N6">
        <f>AVERAGE(F18:F22)</f>
        <v>0.27425690753243454</v>
      </c>
      <c r="O6">
        <f>AVERAGE(F23:F27)</f>
        <v>0.17999375880714746</v>
      </c>
      <c r="P6">
        <f>AVERAGE(F28:F32)</f>
        <v>0.23926835492582588</v>
      </c>
    </row>
    <row r="7" spans="1:16" x14ac:dyDescent="0.25">
      <c r="A7">
        <v>5</v>
      </c>
      <c r="B7" t="str">
        <f>'!M318A10.174'!B2:C2</f>
        <v>&lt;date&gt;</v>
      </c>
      <c r="C7">
        <f>('!M318A10.174'!F82/60)/'!M318A10.174'!Q3</f>
        <v>4.8662280701754383</v>
      </c>
      <c r="D7">
        <f>'!M318A10.174'!N20/'!M318A10.174'!Q3</f>
        <v>2.6315789473684209E-2</v>
      </c>
      <c r="E7">
        <f>SUM('!M318A10.174'!L20:Q20)/'!M318A10.174'!Q3</f>
        <v>1.8289473684210527</v>
      </c>
      <c r="F7">
        <f>'!M318A10.174'!Q16</f>
        <v>0.34498093185373557</v>
      </c>
    </row>
    <row r="8" spans="1:16" x14ac:dyDescent="0.25">
      <c r="A8">
        <v>6</v>
      </c>
      <c r="B8" t="str">
        <f>'!M319A00.174'!B2:C2</f>
        <v>&lt;date&gt;</v>
      </c>
      <c r="C8">
        <f>('!M319A00.174'!F44/60)/'!M319A00.174'!Q3</f>
        <v>8.7390350877192979</v>
      </c>
      <c r="D8">
        <f>'!M319A00.174'!N20/'!M319A00.174'!Q3</f>
        <v>0</v>
      </c>
      <c r="E8">
        <f>SUM('!M319A00.174'!L20:Q20)/'!M319A00.174'!Q3</f>
        <v>3.5526315789473686</v>
      </c>
      <c r="F8">
        <f>'!M319A00.174'!Q16</f>
        <v>0.30618692659139818</v>
      </c>
    </row>
    <row r="9" spans="1:16" x14ac:dyDescent="0.25">
      <c r="A9">
        <v>7</v>
      </c>
      <c r="B9" t="str">
        <f>'!M320830.174'!B2:C2</f>
        <v>&lt;date&gt;</v>
      </c>
      <c r="C9">
        <f>('!M320830.174'!F20/60)/'!M320830.174'!Q3</f>
        <v>23.778571428571428</v>
      </c>
      <c r="D9">
        <f>'!M320830.174'!N20/'!M320830.174'!Q3</f>
        <v>0</v>
      </c>
      <c r="E9">
        <f>SUM('!M320830.174'!L20:Q20)/'!M320830.174'!Q3</f>
        <v>9.0714285714285712</v>
      </c>
      <c r="F9">
        <f>'!M320830.174'!Q16</f>
        <v>0.48123931892591476</v>
      </c>
    </row>
    <row r="10" spans="1:16" x14ac:dyDescent="0.25">
      <c r="A10">
        <v>8</v>
      </c>
      <c r="B10" t="str">
        <f>'!M321C00.174'!B2:C2</f>
        <v>&lt;date&gt;</v>
      </c>
      <c r="C10">
        <f>('!M321C00.174'!F29/60)/'!M321C00.174'!Q3</f>
        <v>17.055797101449276</v>
      </c>
      <c r="D10">
        <f>'!M321C00.174'!N20/'!M321C00.174'!Q3</f>
        <v>4.3478260869565216E-2</v>
      </c>
      <c r="E10">
        <f>SUM('!M321C00.174'!L20:Q20)/'!M321C00.174'!Q3</f>
        <v>5.6956521739130439</v>
      </c>
      <c r="F10">
        <f>'!M321C00.174'!Q16</f>
        <v>0.5769396573974821</v>
      </c>
    </row>
    <row r="11" spans="1:16" x14ac:dyDescent="0.25">
      <c r="A11">
        <v>9</v>
      </c>
      <c r="B11" t="str">
        <f>'!M325A20.174'!B2:C2</f>
        <v>&lt;date&gt;</v>
      </c>
      <c r="C11">
        <f>('!M325A20.174'!F33/60)/'!M325A20.174'!Q3</f>
        <v>5.7932098765432096</v>
      </c>
      <c r="D11">
        <f>'!M325A20.174'!N20/'!M325A20.174'!Q3</f>
        <v>0</v>
      </c>
      <c r="E11">
        <f>SUM('!M325A20.174'!L20:Q20)/'!M325A20.174'!Q3</f>
        <v>4.8148148148148149</v>
      </c>
      <c r="F11">
        <f>'!M325A20.174'!Q16</f>
        <v>0.47739088425857856</v>
      </c>
    </row>
    <row r="12" spans="1:16" x14ac:dyDescent="0.25">
      <c r="A12">
        <v>10</v>
      </c>
      <c r="B12" t="str">
        <f>'!M327840.174'!B2:C2</f>
        <v>&lt;date&gt;</v>
      </c>
      <c r="C12">
        <f>('!M327840.174'!F46/60)/'!M327840.174'!Q3</f>
        <v>9.7895833333333329</v>
      </c>
      <c r="D12">
        <f>'!M327840.174'!N20/'!M327840.174'!Q3</f>
        <v>2.5000000000000001E-2</v>
      </c>
      <c r="E12">
        <f>SUM('!M327840.174'!L20:Q20)/'!M327840.174'!Q3</f>
        <v>3.4</v>
      </c>
      <c r="F12">
        <f>'!M327840.174'!Q16</f>
        <v>0.44248148334568554</v>
      </c>
    </row>
    <row r="13" spans="1:16" x14ac:dyDescent="0.25">
      <c r="A13">
        <v>11</v>
      </c>
      <c r="B13" t="str">
        <f>'!M328740.174'!B2:C2</f>
        <v>&lt;date&gt;</v>
      </c>
      <c r="C13">
        <f>('!M328740.174'!F26/60)/'!M328740.174'!Q3</f>
        <v>19.106666666666666</v>
      </c>
      <c r="D13">
        <f>'!M328740.174'!N20/'!M328740.174'!Q3</f>
        <v>0</v>
      </c>
      <c r="E13">
        <f>SUM('!M328740.174'!L20:Q20)/'!M328740.174'!Q3</f>
        <v>6.45</v>
      </c>
      <c r="F13">
        <f>'!M328740.174'!Q16</f>
        <v>0.40102615806977371</v>
      </c>
    </row>
    <row r="14" spans="1:16" x14ac:dyDescent="0.25">
      <c r="A14">
        <v>12</v>
      </c>
      <c r="B14" t="str">
        <f>'!M421A00.174'!B2:C2</f>
        <v>&lt;date&gt;</v>
      </c>
      <c r="C14">
        <f>('!M421A00.174'!F52/60)/'!M421A00.174'!Q3</f>
        <v>4.6063829787234045</v>
      </c>
      <c r="D14">
        <f>'!M421A00.174'!N20/'!M421A00.174'!Q3</f>
        <v>0</v>
      </c>
      <c r="E14">
        <f>SUM('!M421A00.174'!L20:Q20)/'!M421A00.174'!Q3</f>
        <v>2.9361702127659575</v>
      </c>
      <c r="F14">
        <f>'!M421A00.174'!Q16</f>
        <v>0.32890390105343187</v>
      </c>
    </row>
    <row r="15" spans="1:16" x14ac:dyDescent="0.25">
      <c r="A15">
        <v>13</v>
      </c>
      <c r="B15" t="str">
        <f>'!M422A10.174'!B2:C2</f>
        <v>&lt;date&gt;</v>
      </c>
      <c r="C15">
        <f>('!M422A10.174'!F33/60)/'!M422A10.174'!Q3</f>
        <v>13.667283950617284</v>
      </c>
      <c r="D15">
        <f>'!M422A10.174'!N20/'!M422A10.174'!Q3</f>
        <v>0</v>
      </c>
      <c r="E15">
        <f>SUM('!M422A10.174'!L20:Q20)/'!M422A10.174'!Q3</f>
        <v>4.8518518518518521</v>
      </c>
      <c r="F15">
        <f>'!M422A10.174'!Q16</f>
        <v>0.39135557729253068</v>
      </c>
    </row>
    <row r="16" spans="1:16" x14ac:dyDescent="0.25">
      <c r="A16">
        <v>14</v>
      </c>
      <c r="B16" t="str">
        <f>'!M423950.174'!B2:C2</f>
        <v>&lt;date&gt;</v>
      </c>
      <c r="C16">
        <f>('!M423950.174'!F41/60)/'!M423950.174'!Q3</f>
        <v>8.6019047619047626</v>
      </c>
      <c r="D16">
        <f>'!M423950.174'!N20/'!M423950.174'!Q3</f>
        <v>0</v>
      </c>
      <c r="E16">
        <f>SUM('!M423950.174'!L20:Q20)/'!M423950.174'!Q3</f>
        <v>6.4</v>
      </c>
      <c r="F16">
        <f>'!M423950.174'!Q16</f>
        <v>0.36376566188764808</v>
      </c>
    </row>
    <row r="17" spans="1:6" x14ac:dyDescent="0.25">
      <c r="A17">
        <v>15</v>
      </c>
      <c r="B17" t="str">
        <f>'!M424950.174'!B2:C2</f>
        <v>&lt;date&gt;</v>
      </c>
      <c r="C17">
        <f>('!M424950.174'!F119/60)/'!M424950.174'!Q3</f>
        <v>3.4376106194690266</v>
      </c>
      <c r="D17">
        <f>'!M424950.174'!N20/'!M424950.174'!Q3</f>
        <v>8.8495575221238937E-3</v>
      </c>
      <c r="E17">
        <f>SUM('!M424950.174'!L20:Q20)/'!M424950.174'!Q3</f>
        <v>2.3097345132743361</v>
      </c>
      <c r="F17">
        <f>'!M424950.174'!Q16</f>
        <v>0.268684008529472</v>
      </c>
    </row>
    <row r="18" spans="1:6" x14ac:dyDescent="0.25">
      <c r="A18">
        <v>16</v>
      </c>
      <c r="B18" t="str">
        <f>'!M425A10.174'!B2:C2</f>
        <v>&lt;date&gt;</v>
      </c>
      <c r="C18">
        <f>('!M425A10.174'!F59/60)/'!M425A10.174'!Q3</f>
        <v>6.280188679245283</v>
      </c>
      <c r="D18">
        <f>'!M425A10.174'!N20/'!M425A10.174'!Q3</f>
        <v>1.8867924528301886E-2</v>
      </c>
      <c r="E18">
        <f>SUM('!M425A10.174'!L20:Q20)/'!M425A10.174'!Q3</f>
        <v>2.4528301886792452</v>
      </c>
      <c r="F18">
        <f>'!M425A10.174'!Q16</f>
        <v>0.38452747957970773</v>
      </c>
    </row>
    <row r="19" spans="1:6" x14ac:dyDescent="0.25">
      <c r="A19">
        <v>17</v>
      </c>
      <c r="B19" t="str">
        <f>'!M426910.174'!B2:C2</f>
        <v>&lt;date&gt;</v>
      </c>
      <c r="C19">
        <f>('!M426910.174'!F137/60)/'!M426910.174'!Q3</f>
        <v>3.0002525252525256</v>
      </c>
      <c r="D19">
        <f>'!M426910.174'!N20/'!M426910.174'!Q3</f>
        <v>1.5151515151515152E-2</v>
      </c>
      <c r="E19">
        <f>SUM('!M426910.174'!L20:Q20)/'!M426910.174'!Q3</f>
        <v>1.2727272727272727</v>
      </c>
      <c r="F19">
        <f>'!M426910.174'!Q16</f>
        <v>0.30859834925495933</v>
      </c>
    </row>
    <row r="20" spans="1:6" x14ac:dyDescent="0.25">
      <c r="A20">
        <v>18</v>
      </c>
      <c r="B20" t="str">
        <f>'!M427930.174'!B2:C2</f>
        <v>&lt;date&gt;</v>
      </c>
      <c r="C20">
        <f>('!M427930.174'!F141/60)/'!M427930.174'!Q3</f>
        <v>2.9370370370370371</v>
      </c>
      <c r="D20">
        <f>'!M427930.174'!N20/'!M427930.174'!Q3</f>
        <v>1.4814814814814815E-2</v>
      </c>
      <c r="E20">
        <f>SUM('!M427930.174'!L20:Q20)/'!M427930.174'!Q3</f>
        <v>1.1703703703703703</v>
      </c>
      <c r="F20">
        <f>'!M427930.174'!Q16</f>
        <v>0.27531004399997522</v>
      </c>
    </row>
    <row r="21" spans="1:6" x14ac:dyDescent="0.25">
      <c r="A21">
        <v>19</v>
      </c>
      <c r="B21" t="str">
        <f>'!M428A20.174'!B2:C2</f>
        <v>&lt;date&gt;</v>
      </c>
      <c r="C21">
        <f>('!M428A20.174'!F160/60)/'!M428A20.174'!Q3</f>
        <v>2.5724025974025975</v>
      </c>
      <c r="D21">
        <f>'!M428A20.174'!N20/'!M428A20.174'!Q3</f>
        <v>2.5974025974025976E-2</v>
      </c>
      <c r="E21">
        <f>SUM('!M428A20.174'!L20:Q20)/'!M428A20.174'!Q3</f>
        <v>1.7922077922077921</v>
      </c>
      <c r="F21">
        <f>'!M428A20.174'!Q16</f>
        <v>0.2562234436689057</v>
      </c>
    </row>
    <row r="22" spans="1:6" x14ac:dyDescent="0.25">
      <c r="A22">
        <v>20</v>
      </c>
      <c r="B22" t="str">
        <f>'!M429900.174'!B2:C2</f>
        <v>&lt;date&gt;</v>
      </c>
      <c r="C22">
        <f>('!M429900.174'!F188/60)/'!M429900.174'!Q3</f>
        <v>2.1970695970695973</v>
      </c>
      <c r="D22">
        <f>'!M429900.174'!N20/'!M429900.174'!Q3</f>
        <v>2.7472527472527472E-2</v>
      </c>
      <c r="E22">
        <f>SUM('!M429900.174'!L20:Q20)/'!M429900.174'!Q3</f>
        <v>0.97252747252747251</v>
      </c>
      <c r="F22">
        <f>'!M429900.174'!Q16</f>
        <v>0.14662522115862472</v>
      </c>
    </row>
    <row r="23" spans="1:6" x14ac:dyDescent="0.25">
      <c r="A23">
        <v>21</v>
      </c>
      <c r="B23" t="str">
        <f>'!M430B50.174'!B2:C2</f>
        <v>&lt;date&gt;</v>
      </c>
      <c r="C23">
        <f>('!M430B50.174'!F187/60)/'!M430B50.174'!Q3</f>
        <v>2.1842490842490845</v>
      </c>
      <c r="D23">
        <f>'!M430B50.174'!N20/'!M430B50.174'!Q3</f>
        <v>1.6483516483516484E-2</v>
      </c>
      <c r="E23">
        <f>SUM('!M430B50.174'!L20:Q20)/'!M430B50.174'!Q3</f>
        <v>0.96153846153846156</v>
      </c>
      <c r="F23">
        <f>'!M430B50.174'!Q16</f>
        <v>8.4362076198801192E-2</v>
      </c>
    </row>
    <row r="24" spans="1:6" x14ac:dyDescent="0.25">
      <c r="A24">
        <v>22</v>
      </c>
      <c r="B24" t="str">
        <f>'!M502A40.174'!B2:C2</f>
        <v>&lt;date&gt;</v>
      </c>
      <c r="C24">
        <f>('!M502A40.174'!F150/60)/'!M502A40.174'!Q3</f>
        <v>2.1962962962962962</v>
      </c>
      <c r="D24">
        <f>'!M502A40.174'!N20/'!M502A40.174'!Q3</f>
        <v>0.27777777777777779</v>
      </c>
      <c r="E24">
        <f>SUM('!M502A40.174'!L20:Q20)/'!M502A40.174'!Q3</f>
        <v>1.3819444444444444</v>
      </c>
      <c r="F24">
        <f>'!M502A40.174'!Q16</f>
        <v>0.2295247402397487</v>
      </c>
    </row>
    <row r="25" spans="1:6" x14ac:dyDescent="0.25">
      <c r="A25">
        <v>23</v>
      </c>
      <c r="B25" t="str">
        <f>'!M503950.174'!B2:C2</f>
        <v>&lt;date&gt;</v>
      </c>
      <c r="C25">
        <f>('!M503950.174'!F132/60)/'!M503950.174'!Q3</f>
        <v>2.1919312169312168</v>
      </c>
      <c r="D25">
        <f>'!M503950.174'!N20/'!M503950.174'!Q3</f>
        <v>0.31746031746031744</v>
      </c>
      <c r="E25">
        <f>SUM('!M503950.174'!L20:Q20)/'!M503950.174'!Q3</f>
        <v>1.5317460317460319</v>
      </c>
      <c r="F25">
        <f>'!M503950.174'!Q16</f>
        <v>0.17175488864006114</v>
      </c>
    </row>
    <row r="26" spans="1:6" x14ac:dyDescent="0.25">
      <c r="A26">
        <v>24</v>
      </c>
      <c r="B26" t="str">
        <f>'!M505850.174'!B2:C2</f>
        <v>&lt;date&gt;</v>
      </c>
      <c r="C26">
        <f>('!M505850.174'!F96/60)/'!M505850.174'!Q3</f>
        <v>2.061666666666667</v>
      </c>
      <c r="D26">
        <f>'!M505850.174'!N20/'!M505850.174'!Q3</f>
        <v>0.44444444444444442</v>
      </c>
      <c r="E26">
        <f>SUM('!M505850.174'!L20:Q20)/'!M505850.174'!Q3</f>
        <v>2.0111111111111111</v>
      </c>
      <c r="F26">
        <f>'!M505850.174'!Q16</f>
        <v>0.1733993075393383</v>
      </c>
    </row>
    <row r="27" spans="1:6" x14ac:dyDescent="0.25">
      <c r="A27">
        <v>25</v>
      </c>
      <c r="B27" t="str">
        <f>'!M506820.174'!B2:C2</f>
        <v>&lt;date&gt;</v>
      </c>
      <c r="C27">
        <f>('!M506820.174'!F71/60)/'!M506820.174'!Q3</f>
        <v>2.0387179487179488</v>
      </c>
      <c r="D27">
        <f>'!M506820.174'!N20/'!M506820.174'!Q3</f>
        <v>0.61538461538461542</v>
      </c>
      <c r="E27">
        <f>SUM('!M506820.174'!L20:Q20)/'!M506820.174'!Q3</f>
        <v>4.2</v>
      </c>
      <c r="F27">
        <f>'!M506820.174'!Q16</f>
        <v>0.24092778141778787</v>
      </c>
    </row>
    <row r="28" spans="1:6" x14ac:dyDescent="0.25">
      <c r="A28">
        <v>26</v>
      </c>
      <c r="B28" t="str">
        <f>'!M507B10.174'!B2:C2</f>
        <v>&lt;date&gt;</v>
      </c>
      <c r="C28">
        <f>('!M507B10.174'!F115/60)/'!M507B10.174'!Q3</f>
        <v>2.258715596330275</v>
      </c>
      <c r="D28">
        <f>'!M507B10.174'!N20/'!M507B10.174'!Q3</f>
        <v>0.31192660550458717</v>
      </c>
      <c r="E28">
        <f>SUM('!M507B10.174'!L20:Q20)/'!M507B10.174'!Q3</f>
        <v>2.5779816513761467</v>
      </c>
      <c r="F28">
        <f>'!M507B10.174'!Q16</f>
        <v>0.31284946374906225</v>
      </c>
    </row>
    <row r="29" spans="1:6" x14ac:dyDescent="0.25">
      <c r="A29">
        <v>27</v>
      </c>
      <c r="B29" t="str">
        <f>'!M508900.174'!B2:C2</f>
        <v>&lt;date&gt;</v>
      </c>
      <c r="C29">
        <f>('!M508900.174'!F87/60)/'!M508900.174'!Q3</f>
        <v>2.1901234567901233</v>
      </c>
      <c r="D29">
        <f>'!M508900.174'!N20/'!M508900.174'!Q3</f>
        <v>0.49382716049382713</v>
      </c>
      <c r="E29">
        <f>SUM('!M508900.174'!L20:Q20)/'!M508900.174'!Q3</f>
        <v>2.1975308641975309</v>
      </c>
      <c r="F29">
        <f>'!M508900.174'!Q16</f>
        <v>0.22303412754111579</v>
      </c>
    </row>
    <row r="30" spans="1:6" x14ac:dyDescent="0.25">
      <c r="A30">
        <v>28</v>
      </c>
      <c r="B30" t="str">
        <f>'!M509910.174'!B2:C2</f>
        <v>&lt;date&gt;</v>
      </c>
      <c r="C30">
        <f>('!M509910.174'!F117/60)/'!M509910.174'!Q3</f>
        <v>2.2118618618618622</v>
      </c>
      <c r="D30">
        <f>'!M509910.174'!N20/'!M509910.174'!Q3</f>
        <v>0.36036036036036034</v>
      </c>
      <c r="E30">
        <f>SUM('!M509910.174'!L20:Q20)/'!M509910.174'!Q3</f>
        <v>1.6936936936936937</v>
      </c>
      <c r="F30">
        <f>'!M509910.174'!Q16</f>
        <v>0.2158478851709677</v>
      </c>
    </row>
    <row r="31" spans="1:6" x14ac:dyDescent="0.25">
      <c r="A31">
        <v>29</v>
      </c>
      <c r="B31" t="str">
        <f>'!M510950.174'!B2:C2</f>
        <v>&lt;date&gt;</v>
      </c>
      <c r="C31">
        <f>('!M510950.174'!F102/60)/'!M510950.174'!Q3</f>
        <v>2.1758680555555556</v>
      </c>
      <c r="D31">
        <f>'!M510950.174'!N20/'!M510950.174'!Q3</f>
        <v>0.41666666666666669</v>
      </c>
      <c r="E31">
        <f>SUM('!M510950.174'!L20:Q20)/'!M510950.174'!Q3</f>
        <v>1.90625</v>
      </c>
      <c r="F31">
        <f>'!M510950.174'!Q16</f>
        <v>0.20350773779032424</v>
      </c>
    </row>
    <row r="32" spans="1:6" x14ac:dyDescent="0.25">
      <c r="A32">
        <v>30</v>
      </c>
      <c r="B32" t="str">
        <f>'!M511950.174'!B2:C2</f>
        <v>&lt;date&gt;</v>
      </c>
      <c r="C32">
        <f>('!M511950.174'!F103/60)/'!M511950.174'!Q3</f>
        <v>2.3127147766323026</v>
      </c>
      <c r="D32">
        <f>'!M511950.174'!N20/'!M511950.174'!Q3</f>
        <v>0.41237113402061853</v>
      </c>
      <c r="E32">
        <f>SUM('!M511950.174'!L20:Q20)/'!M511950.174'!Q3</f>
        <v>2.9175257731958761</v>
      </c>
      <c r="F32">
        <f>'!M511950.174'!Q16</f>
        <v>0.24110256037765937</v>
      </c>
    </row>
    <row r="33" spans="2:6" x14ac:dyDescent="0.25">
      <c r="B33" t="str">
        <f>'!M512900.174'!B2:C2</f>
        <v>&lt;date&gt;</v>
      </c>
      <c r="C33">
        <f>('!M512900.174'!F87/60)/'!M512900.174'!Q3</f>
        <v>2.2193415637860086</v>
      </c>
      <c r="D33">
        <f>'!M512900.174'!N20/'!M512900.174'!Q3</f>
        <v>0.49382716049382713</v>
      </c>
      <c r="E33">
        <f>SUM('!M512900.174'!L20:Q20)/'!M512900.174'!Q3</f>
        <v>3.4320987654320989</v>
      </c>
      <c r="F33">
        <f>'!M512900.174'!Q16</f>
        <v>0.22715559902950574</v>
      </c>
    </row>
    <row r="34" spans="2:6" x14ac:dyDescent="0.25">
      <c r="B34" t="str">
        <f>'!M513B00.174'!B2:C2</f>
        <v>&lt;date&gt;</v>
      </c>
      <c r="C34">
        <f>('!M513B00.174'!F85/60)/'!M513B00.174'!Q3</f>
        <v>2.2042194092827003</v>
      </c>
      <c r="D34">
        <f>'!M513B00.174'!N20/'!M513B00.174'!Q3</f>
        <v>0.50632911392405067</v>
      </c>
      <c r="E34">
        <f>SUM('!M513B00.174'!L20:Q20)/'!M513B00.174'!Q3</f>
        <v>2.240506329113924</v>
      </c>
      <c r="F34">
        <f>'!M513B00.174'!Q16</f>
        <v>0.20188442751301017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8"/>
  <sheetViews>
    <sheetView zoomScale="70" zoomScaleNormal="85" workbookViewId="0">
      <selection activeCell="A7" sqref="A7"/>
    </sheetView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10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</v>
      </c>
    </row>
    <row r="3" spans="1:10" x14ac:dyDescent="0.25">
      <c r="F3" s="22"/>
      <c r="G3" s="22"/>
      <c r="H3" s="22"/>
    </row>
    <row r="4" spans="1:10" x14ac:dyDescent="0.25">
      <c r="A4" s="1" t="s">
        <v>28</v>
      </c>
      <c r="G4" s="16" t="s">
        <v>32</v>
      </c>
    </row>
    <row r="5" spans="1:10" x14ac:dyDescent="0.25">
      <c r="A5" t="s">
        <v>47</v>
      </c>
      <c r="G5" s="17" t="s">
        <v>46</v>
      </c>
    </row>
    <row r="6" spans="1:10" x14ac:dyDescent="0.25">
      <c r="A6" t="s">
        <v>29</v>
      </c>
      <c r="G6" s="22"/>
    </row>
    <row r="7" spans="1:10" x14ac:dyDescent="0.25">
      <c r="A7" t="s">
        <v>48</v>
      </c>
      <c r="G7" s="23" t="s">
        <v>33</v>
      </c>
    </row>
    <row r="8" spans="1:10" x14ac:dyDescent="0.25">
      <c r="A8" t="s">
        <v>49</v>
      </c>
      <c r="G8" s="21" t="b">
        <v>0</v>
      </c>
    </row>
    <row r="9" spans="1:10" x14ac:dyDescent="0.25">
      <c r="A9" t="s">
        <v>50</v>
      </c>
      <c r="G9" s="22"/>
    </row>
    <row r="10" spans="1:10" x14ac:dyDescent="0.25">
      <c r="A10" t="s">
        <v>51</v>
      </c>
    </row>
    <row r="11" spans="1:10" x14ac:dyDescent="0.25">
      <c r="A11" t="s">
        <v>52</v>
      </c>
    </row>
    <row r="12" spans="1:10" x14ac:dyDescent="0.25">
      <c r="A12" t="s">
        <v>53</v>
      </c>
    </row>
    <row r="13" spans="1:10" x14ac:dyDescent="0.25">
      <c r="A13" t="s">
        <v>54</v>
      </c>
    </row>
    <row r="14" spans="1:10" x14ac:dyDescent="0.25">
      <c r="A14" t="s">
        <v>55</v>
      </c>
    </row>
    <row r="15" spans="1:10" x14ac:dyDescent="0.25">
      <c r="A15" t="s">
        <v>56</v>
      </c>
    </row>
    <row r="16" spans="1:10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71</v>
      </c>
    </row>
    <row r="31" spans="1:1" x14ac:dyDescent="0.25">
      <c r="A31" t="s">
        <v>72</v>
      </c>
    </row>
    <row r="32" spans="1:1" x14ac:dyDescent="0.25">
      <c r="A32" t="s">
        <v>73</v>
      </c>
    </row>
    <row r="33" spans="1:1" x14ac:dyDescent="0.25">
      <c r="A33" t="s">
        <v>74</v>
      </c>
    </row>
    <row r="34" spans="1:1" x14ac:dyDescent="0.25">
      <c r="A34" t="s">
        <v>75</v>
      </c>
    </row>
    <row r="35" spans="1:1" x14ac:dyDescent="0.25">
      <c r="A35" t="s">
        <v>76</v>
      </c>
    </row>
    <row r="36" spans="1:1" x14ac:dyDescent="0.25">
      <c r="A36" t="s">
        <v>77</v>
      </c>
    </row>
    <row r="37" spans="1:1" x14ac:dyDescent="0.25">
      <c r="A37" t="s">
        <v>78</v>
      </c>
    </row>
    <row r="38" spans="1:1" x14ac:dyDescent="0.25">
      <c r="A38" t="s">
        <v>79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95250</xdr:colOff>
                    <xdr:row>0</xdr:row>
                    <xdr:rowOff>66675</xdr:rowOff>
                  </from>
                  <to>
                    <xdr:col>4</xdr:col>
                    <xdr:colOff>133350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137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177</v>
      </c>
      <c r="V3" s="25" t="s">
        <v>119</v>
      </c>
      <c r="W3">
        <f>COUNTA(L7:L36)</f>
        <v>30</v>
      </c>
      <c r="AA3" s="25" t="s">
        <v>119</v>
      </c>
      <c r="AB3">
        <f>COUNTA(L37:L65)</f>
        <v>29</v>
      </c>
      <c r="AF3" s="25" t="s">
        <v>119</v>
      </c>
      <c r="AG3">
        <f>COUNTA(L66:L95)</f>
        <v>30</v>
      </c>
      <c r="AK3" s="25" t="s">
        <v>119</v>
      </c>
      <c r="AL3">
        <f>COUNTA(L96:L124)</f>
        <v>29</v>
      </c>
      <c r="AP3" s="25" t="s">
        <v>119</v>
      </c>
      <c r="AQ3">
        <f>COUNTA(L125:L154)</f>
        <v>30</v>
      </c>
      <c r="AU3" s="25" t="s">
        <v>119</v>
      </c>
      <c r="AV3">
        <f>COUNTA(L155:L183)</f>
        <v>29</v>
      </c>
    </row>
    <row r="4" spans="1:48" x14ac:dyDescent="0.25">
      <c r="P4" s="25" t="s">
        <v>87</v>
      </c>
      <c r="Q4" s="26">
        <f>SUM(O7:O14)</f>
        <v>176</v>
      </c>
      <c r="V4" s="25" t="s">
        <v>120</v>
      </c>
      <c r="W4">
        <f>SUM(U7:U14)</f>
        <v>30</v>
      </c>
      <c r="AA4" s="25" t="s">
        <v>120</v>
      </c>
      <c r="AB4">
        <f>SUM(Z7:Z14)</f>
        <v>29</v>
      </c>
      <c r="AF4" s="25" t="s">
        <v>120</v>
      </c>
      <c r="AG4">
        <f>SUM(AE7:AE14)</f>
        <v>30</v>
      </c>
      <c r="AK4" s="25" t="s">
        <v>120</v>
      </c>
      <c r="AL4">
        <f>SUM(AJ7:AJ14)</f>
        <v>29</v>
      </c>
      <c r="AP4" s="25" t="s">
        <v>120</v>
      </c>
      <c r="AQ4">
        <f>SUM(AO7:AO14)</f>
        <v>30</v>
      </c>
      <c r="AU4" s="25" t="s">
        <v>120</v>
      </c>
      <c r="AV4">
        <f>SUM(AT7:AT14)</f>
        <v>28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30</v>
      </c>
      <c r="C7" s="58">
        <v>24</v>
      </c>
      <c r="D7" s="55">
        <v>39</v>
      </c>
      <c r="E7" s="58">
        <v>24</v>
      </c>
      <c r="F7" s="55">
        <v>47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2</v>
      </c>
      <c r="P7" s="34">
        <f>O7/$Q$4</f>
        <v>1.1363636363636364E-2</v>
      </c>
      <c r="Q7" s="34">
        <f>IF(P7=0,0,(P7*((LOG(P7))/LOG(2))))</f>
        <v>-7.3402632029969286E-2</v>
      </c>
      <c r="T7" s="34">
        <f>N7</f>
        <v>111</v>
      </c>
      <c r="U7" s="34">
        <f>COUNTIF(L7:L36,T7)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COUNTIF(L37:L65,Y7)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COUNTIF(L66:L95,AD7)</f>
        <v>2</v>
      </c>
      <c r="AF7" s="34">
        <f>AE7/(AG4-AE11)</f>
        <v>6.6666666666666666E-2</v>
      </c>
      <c r="AG7" s="34">
        <f>IF(AF7=0,0,(AF7*((LOG(AF7))/LOG(2))))</f>
        <v>-0.26045937304056793</v>
      </c>
      <c r="AI7" s="34">
        <f>N7</f>
        <v>111</v>
      </c>
      <c r="AJ7" s="34">
        <f>COUNTIF(L96:L124,AI7)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COUNTIF(L125:L154,AN7)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COUNTIF(L155:L183,AS7)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149</v>
      </c>
      <c r="C8" s="59">
        <v>24</v>
      </c>
      <c r="D8" s="56">
        <v>192</v>
      </c>
      <c r="E8" s="59">
        <v>24</v>
      </c>
      <c r="F8" s="56">
        <v>215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34</v>
      </c>
      <c r="P8" s="34">
        <f>O8/$Q$4</f>
        <v>0.19318181818181818</v>
      </c>
      <c r="Q8" s="34">
        <f>IF(P8=0,0,(P8*((LOG(P8))/LOG(2))))</f>
        <v>-0.45822124108611684</v>
      </c>
      <c r="T8" s="34">
        <f>N8</f>
        <v>112</v>
      </c>
      <c r="U8" s="34">
        <f>COUNTIF(L7:L36,T8)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COUNTIF(L37:L65,Y8)</f>
        <v>3</v>
      </c>
      <c r="AA8" s="34">
        <f>Z8/(AB4-Z11)</f>
        <v>0.10344827586206896</v>
      </c>
      <c r="AB8" s="34">
        <f>IF(AA8=0,0,(AA8*((LOG(AA8))/LOG(2))))</f>
        <v>-0.33858812011100858</v>
      </c>
      <c r="AD8" s="34">
        <f>N8</f>
        <v>112</v>
      </c>
      <c r="AE8" s="34">
        <f>COUNTIF(L66:L95,AD8)</f>
        <v>8</v>
      </c>
      <c r="AF8" s="34">
        <f>AE8/(AG4-AE11)</f>
        <v>0.26666666666666666</v>
      </c>
      <c r="AG8" s="34">
        <f>IF(AF8=0,0,(AF8*((LOG(AF8))/LOG(2))))</f>
        <v>-0.50850415882893829</v>
      </c>
      <c r="AI8" s="34">
        <f>N8</f>
        <v>112</v>
      </c>
      <c r="AJ8" s="34">
        <f>COUNTIF(L96:L124,AI8)</f>
        <v>10</v>
      </c>
      <c r="AK8" s="34">
        <f>AJ8/(AL4-AJ11)</f>
        <v>0.34482758620689657</v>
      </c>
      <c r="AL8" s="34">
        <f>IF(AK8=0,0,(AK8*((LOG(AK8))/LOG(2))))</f>
        <v>-0.52967341387593436</v>
      </c>
      <c r="AN8" s="34">
        <f>N8</f>
        <v>112</v>
      </c>
      <c r="AO8" s="34">
        <f>COUNTIF(L125:L154,AN8)</f>
        <v>8</v>
      </c>
      <c r="AP8" s="34">
        <f>AO8/(AQ4-AO11)</f>
        <v>0.26666666666666666</v>
      </c>
      <c r="AQ8" s="34">
        <f>IF(AP8=0,0,(AP8*((LOG(AP8))/LOG(2))))</f>
        <v>-0.50850415882893829</v>
      </c>
      <c r="AS8" s="34">
        <f>N8</f>
        <v>112</v>
      </c>
      <c r="AT8" s="34">
        <f>COUNTIF(L155:L183,AS8)</f>
        <v>5</v>
      </c>
      <c r="AU8" s="34">
        <f>AT8/(AV4-AT11)</f>
        <v>0.17857142857142858</v>
      </c>
      <c r="AV8" s="34">
        <f>IF(AU8=0,0,(AU8*((LOG(AU8))/LOG(2))))</f>
        <v>-0.44382621913754317</v>
      </c>
    </row>
    <row r="9" spans="1:48" x14ac:dyDescent="0.25">
      <c r="A9" s="56">
        <v>12</v>
      </c>
      <c r="B9" s="56">
        <v>317</v>
      </c>
      <c r="C9" s="59">
        <v>24</v>
      </c>
      <c r="D9" s="56">
        <v>345</v>
      </c>
      <c r="E9" s="59">
        <v>24</v>
      </c>
      <c r="F9" s="56">
        <v>357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5.681818181818182E-3</v>
      </c>
      <c r="Q9" s="34">
        <f>IF(P9=0,0,(P9*((LOG(P9))/LOG(2))))</f>
        <v>-4.2383134196802827E-2</v>
      </c>
      <c r="T9" s="34">
        <f>N9</f>
        <v>121</v>
      </c>
      <c r="U9" s="34">
        <f>COUNTIF(L7:L36,T9)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COUNTIF(L37:L65,Y9)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COUNTIF(L66:L95,AD9)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COUNTIF(L96:L124,AI9)</f>
        <v>1</v>
      </c>
      <c r="AK9" s="34">
        <f>AJ9/(AL4-AJ11)</f>
        <v>3.4482758620689655E-2</v>
      </c>
      <c r="AL9" s="34">
        <f>IF(AK9=0,0,(AK9*((LOG(AK9))/LOG(2))))</f>
        <v>-0.16751658603888178</v>
      </c>
      <c r="AN9" s="34">
        <f>N9</f>
        <v>121</v>
      </c>
      <c r="AO9" s="34">
        <f>COUNTIF(L125:L154,AN9)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COUNTIF(L155:L183,AS9)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455</v>
      </c>
      <c r="C10" s="59">
        <v>24</v>
      </c>
      <c r="D10" s="56">
        <v>464</v>
      </c>
      <c r="E10" s="59">
        <v>24</v>
      </c>
      <c r="F10" s="56">
        <v>482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101</v>
      </c>
      <c r="P10" s="34">
        <f>O10/$Q$4</f>
        <v>0.57386363636363635</v>
      </c>
      <c r="Q10" s="34">
        <f>IF(P10=0,0,(P10*((LOG(P10))/LOG(2))))</f>
        <v>-0.45979110070702128</v>
      </c>
      <c r="T10" s="34">
        <f>N10</f>
        <v>122</v>
      </c>
      <c r="U10" s="34">
        <f>COUNTIF(L7:L36,T10)</f>
        <v>25</v>
      </c>
      <c r="V10" s="34">
        <f>U10/(W4-U11)</f>
        <v>0.83333333333333337</v>
      </c>
      <c r="W10" s="34">
        <f>IF(V10=0,0,(V10*((LOG(V10))/LOG(2))))</f>
        <v>-0.21919533819482812</v>
      </c>
      <c r="Y10" s="34">
        <f>N10</f>
        <v>122</v>
      </c>
      <c r="Z10" s="34">
        <f>COUNTIF(L37:L65,Y10)</f>
        <v>23</v>
      </c>
      <c r="AA10" s="34">
        <f>Z10/(AB4-Z11)</f>
        <v>0.7931034482758621</v>
      </c>
      <c r="AB10" s="34">
        <f>IF(AA10=0,0,(AA10*((LOG(AA10))/LOG(2))))</f>
        <v>-0.2652288930559607</v>
      </c>
      <c r="AD10" s="34">
        <f>N10</f>
        <v>122</v>
      </c>
      <c r="AE10" s="34">
        <f>COUNTIF(L66:L95,AD10)</f>
        <v>13</v>
      </c>
      <c r="AF10" s="34">
        <f>AE10/(AG4-AE11)</f>
        <v>0.43333333333333335</v>
      </c>
      <c r="AG10" s="34">
        <f>IF(AF10=0,0,(AF10*((LOG(AF10))/LOG(2))))</f>
        <v>-0.52279538023588479</v>
      </c>
      <c r="AI10" s="34">
        <f>N10</f>
        <v>122</v>
      </c>
      <c r="AJ10" s="34">
        <f>COUNTIF(L96:L124,AI10)</f>
        <v>8</v>
      </c>
      <c r="AK10" s="34">
        <f>AJ10/(AL4-AJ11)</f>
        <v>0.27586206896551724</v>
      </c>
      <c r="AL10" s="34">
        <f>IF(AK10=0,0,(AK10*((LOG(AK10))/LOG(2))))</f>
        <v>-0.51254648141450265</v>
      </c>
      <c r="AN10" s="34">
        <f>N10</f>
        <v>122</v>
      </c>
      <c r="AO10" s="34">
        <f>COUNTIF(L125:L154,AN10)</f>
        <v>12</v>
      </c>
      <c r="AP10" s="34">
        <f>AO10/(AQ4-AO11)</f>
        <v>0.4</v>
      </c>
      <c r="AQ10" s="34">
        <f>IF(AP10=0,0,(AP10*((LOG(AP10))/LOG(2))))</f>
        <v>-0.52877123795494496</v>
      </c>
      <c r="AS10" s="34">
        <f>N10</f>
        <v>122</v>
      </c>
      <c r="AT10" s="34">
        <f>COUNTIF(L155:L183,AS10)</f>
        <v>20</v>
      </c>
      <c r="AU10" s="34">
        <f>AT10/(AV4-AT11)</f>
        <v>0.7142857142857143</v>
      </c>
      <c r="AV10" s="34">
        <f>IF(AU10=0,0,(AU10*((LOG(AU10))/LOG(2))))</f>
        <v>-0.34673344797874411</v>
      </c>
    </row>
    <row r="11" spans="1:48" x14ac:dyDescent="0.25">
      <c r="A11" s="56">
        <v>12</v>
      </c>
      <c r="B11" s="56">
        <v>585</v>
      </c>
      <c r="C11" s="59">
        <v>24</v>
      </c>
      <c r="D11" s="56">
        <v>597</v>
      </c>
      <c r="E11" s="59">
        <v>24</v>
      </c>
      <c r="F11" s="56">
        <v>626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COUNTIF(L7:L36,T11)</f>
        <v>0</v>
      </c>
      <c r="V11" s="53"/>
      <c r="W11" s="54"/>
      <c r="Y11" s="34">
        <f>N11</f>
        <v>211</v>
      </c>
      <c r="Z11" s="34">
        <f>COUNTIF(L37:L65,Y11)</f>
        <v>0</v>
      </c>
      <c r="AA11" s="53"/>
      <c r="AB11" s="54"/>
      <c r="AD11" s="34">
        <f>N11</f>
        <v>211</v>
      </c>
      <c r="AE11" s="34">
        <f>COUNTIF(L66:L95,AD11)</f>
        <v>0</v>
      </c>
      <c r="AF11" s="53"/>
      <c r="AG11" s="54"/>
      <c r="AI11" s="34">
        <f>N11</f>
        <v>211</v>
      </c>
      <c r="AJ11" s="34">
        <f>COUNTIF(L96:L124,AI11)</f>
        <v>0</v>
      </c>
      <c r="AK11" s="53"/>
      <c r="AL11" s="54"/>
      <c r="AN11" s="34">
        <f>N11</f>
        <v>211</v>
      </c>
      <c r="AO11" s="34">
        <f>COUNTIF(L125:L154,AN11)</f>
        <v>0</v>
      </c>
      <c r="AP11" s="53"/>
      <c r="AQ11" s="54"/>
      <c r="AS11" s="34">
        <f>N11</f>
        <v>211</v>
      </c>
      <c r="AT11" s="34">
        <f>COUNTIF(L155:L183,AS11)</f>
        <v>0</v>
      </c>
      <c r="AU11" s="53"/>
      <c r="AV11" s="54"/>
    </row>
    <row r="12" spans="1:48" x14ac:dyDescent="0.25">
      <c r="A12" s="56">
        <v>12</v>
      </c>
      <c r="B12" s="56">
        <v>728</v>
      </c>
      <c r="C12" s="59">
        <v>24</v>
      </c>
      <c r="D12" s="56">
        <v>740</v>
      </c>
      <c r="E12" s="59">
        <v>24</v>
      </c>
      <c r="F12" s="56">
        <v>747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COUNTIF(L37:L65,Y12)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COUNTIF(L66:L95,AD12)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COUNTIF(L96:L124,AI12)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COUNTIF(L125:L154,AN12)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COUNTIF(L155:L183,AS12)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849</v>
      </c>
      <c r="C13" s="59">
        <v>24</v>
      </c>
      <c r="D13" s="56">
        <v>860</v>
      </c>
      <c r="E13" s="59">
        <v>24</v>
      </c>
      <c r="F13" s="56">
        <v>867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COUNTIF(L7:L36,T13)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COUNTIF(L37:L65,Y13)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COUNTIF(L66:L95,AD13)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COUNTIF(L96:L124,AI13)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COUNTIF(L125:L154,AN13)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COUNTIF(L155:L183,AS13)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973</v>
      </c>
      <c r="C14" s="59">
        <v>24</v>
      </c>
      <c r="D14" s="56">
        <v>984</v>
      </c>
      <c r="E14" s="59">
        <v>24</v>
      </c>
      <c r="F14" s="56">
        <v>997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38</v>
      </c>
      <c r="P14" s="34">
        <f>O14/$Q$4</f>
        <v>0.21590909090909091</v>
      </c>
      <c r="Q14" s="34">
        <f>IF(P14=0,0,(P14*((LOG(P14))/LOG(2))))</f>
        <v>-0.47748384089409684</v>
      </c>
      <c r="T14" s="34">
        <f>N14</f>
        <v>222</v>
      </c>
      <c r="U14" s="34">
        <f>COUNTIF(L7:L36,T14)</f>
        <v>5</v>
      </c>
      <c r="V14" s="34">
        <f>U14/(W4-U11)</f>
        <v>0.16666666666666666</v>
      </c>
      <c r="W14" s="34">
        <f>IF(V14=0,0,(V14*((LOG(V14))/LOG(2))))</f>
        <v>-0.43082708345352599</v>
      </c>
      <c r="Y14" s="34">
        <f>N14</f>
        <v>222</v>
      </c>
      <c r="Z14" s="34">
        <f>COUNTIF(L37:L65,Y14)</f>
        <v>3</v>
      </c>
      <c r="AA14" s="34">
        <f>Z14/(AB4-Z11)</f>
        <v>0.10344827586206896</v>
      </c>
      <c r="AB14" s="34">
        <f>IF(AA14=0,0,(AA14*((LOG(AA14))/LOG(2))))</f>
        <v>-0.33858812011100858</v>
      </c>
      <c r="AD14" s="34">
        <f>N14</f>
        <v>222</v>
      </c>
      <c r="AE14" s="34">
        <f>COUNTIF(L66:L95,AD14)</f>
        <v>7</v>
      </c>
      <c r="AF14" s="34">
        <f>AE14/(AG4-AE11)</f>
        <v>0.23333333333333334</v>
      </c>
      <c r="AG14" s="34">
        <f>IF(AF14=0,0,(AF14*((LOG(AF14))/LOG(2))))</f>
        <v>-0.48989165716187993</v>
      </c>
      <c r="AI14" s="34">
        <f>N14</f>
        <v>222</v>
      </c>
      <c r="AJ14" s="34">
        <f>COUNTIF(L96:L124,AI14)</f>
        <v>10</v>
      </c>
      <c r="AK14" s="34">
        <f>AJ14/(AL4-AJ11)</f>
        <v>0.34482758620689657</v>
      </c>
      <c r="AL14" s="34">
        <f>IF(AK14=0,0,(AK14*((LOG(AK14))/LOG(2))))</f>
        <v>-0.52967341387593436</v>
      </c>
      <c r="AN14" s="34">
        <f>N14</f>
        <v>222</v>
      </c>
      <c r="AO14" s="34">
        <f>COUNTIF(L125:L154,AN14)</f>
        <v>10</v>
      </c>
      <c r="AP14" s="34">
        <f>AO14/(AQ4-AO11)</f>
        <v>0.33333333333333331</v>
      </c>
      <c r="AQ14" s="34">
        <f>IF(AP14=0,0,(AP14*((LOG(AP14))/LOG(2))))</f>
        <v>-0.52832083357371862</v>
      </c>
      <c r="AS14" s="34">
        <f>N14</f>
        <v>222</v>
      </c>
      <c r="AT14" s="34">
        <f>COUNTIF(L155:L183,AS14)</f>
        <v>3</v>
      </c>
      <c r="AU14" s="34">
        <f>AT14/(AV4-AT11)</f>
        <v>0.10714285714285714</v>
      </c>
      <c r="AV14" s="34">
        <f>IF(AU14=0,0,(AU14*((LOG(AU14))/LOG(2))))</f>
        <v>-0.34525633085747659</v>
      </c>
    </row>
    <row r="15" spans="1:48" x14ac:dyDescent="0.25">
      <c r="A15" s="56">
        <v>21</v>
      </c>
      <c r="B15" s="56">
        <v>1098</v>
      </c>
      <c r="C15" s="59">
        <v>22</v>
      </c>
      <c r="D15" s="56">
        <v>1106</v>
      </c>
      <c r="E15" s="59">
        <v>24</v>
      </c>
      <c r="F15" s="56">
        <v>1113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1.5112819489140072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0.94240513327797792</v>
      </c>
      <c r="AF15">
        <f>SUM(AF7:AF14)</f>
        <v>1</v>
      </c>
      <c r="AG15">
        <f>-SUM(AG7:AG14)</f>
        <v>1.7816505692672708</v>
      </c>
      <c r="AK15">
        <f>SUM(AK7:AK14)</f>
        <v>1</v>
      </c>
      <c r="AL15">
        <f>-SUM(AL7:AL14)</f>
        <v>1.7394098952052532</v>
      </c>
      <c r="AP15">
        <f>SUM(AP7:AP14)</f>
        <v>1</v>
      </c>
      <c r="AQ15">
        <f>-SUM(AQ7:AQ14)</f>
        <v>1.5655962303576019</v>
      </c>
      <c r="AU15">
        <f>SUM(AU7:AU14)</f>
        <v>1</v>
      </c>
      <c r="AV15">
        <f>-SUM(AV7:AV14)</f>
        <v>1.1358159979737639</v>
      </c>
    </row>
    <row r="16" spans="1:48" x14ac:dyDescent="0.25">
      <c r="A16" s="56">
        <v>21</v>
      </c>
      <c r="B16" s="56">
        <v>1218</v>
      </c>
      <c r="C16" s="59">
        <v>22</v>
      </c>
      <c r="D16" s="56">
        <v>1234</v>
      </c>
      <c r="E16" s="59">
        <v>24</v>
      </c>
      <c r="F16" s="56">
        <v>1241</v>
      </c>
      <c r="G16" s="62"/>
      <c r="H16" s="62"/>
      <c r="I16" s="40"/>
      <c r="J16" s="40"/>
      <c r="K16" s="41">
        <v>0</v>
      </c>
      <c r="L16">
        <v>222</v>
      </c>
      <c r="P16" s="27" t="s">
        <v>91</v>
      </c>
      <c r="Q16" s="27">
        <f>Q15/(LOG(Q4)/LOG(2))</f>
        <v>0.20260014786355679</v>
      </c>
      <c r="V16" s="27" t="s">
        <v>118</v>
      </c>
      <c r="W16" s="27">
        <f>W15/(LOG(W4)/LOG(2))</f>
        <v>0.13247135002971119</v>
      </c>
      <c r="AA16" s="27" t="s">
        <v>121</v>
      </c>
      <c r="AB16" s="27">
        <f>AB15/(LOG(AB4)/LOG(2))</f>
        <v>0.19399111157972534</v>
      </c>
      <c r="AF16" s="27" t="s">
        <v>122</v>
      </c>
      <c r="AG16" s="27">
        <f>AG15/(LOG(AG4)/LOG(2))</f>
        <v>0.36309156166265061</v>
      </c>
      <c r="AK16" s="27" t="s">
        <v>123</v>
      </c>
      <c r="AL16" s="27">
        <f>AL15/(LOG(AL4)/LOG(2))</f>
        <v>0.35805201727833763</v>
      </c>
      <c r="AP16" s="27" t="s">
        <v>124</v>
      </c>
      <c r="AQ16" s="27">
        <f>AQ15/(LOG(AQ4)/LOG(2))</f>
        <v>0.31906075749044643</v>
      </c>
      <c r="AU16" s="27" t="s">
        <v>125</v>
      </c>
      <c r="AV16" s="27">
        <f>AV15/(LOG(AV4)/LOG(2))</f>
        <v>0.23626630785305558</v>
      </c>
    </row>
    <row r="17" spans="1:22" x14ac:dyDescent="0.25">
      <c r="A17" s="56">
        <v>12</v>
      </c>
      <c r="B17" s="56">
        <v>1343</v>
      </c>
      <c r="C17" s="59">
        <v>24</v>
      </c>
      <c r="D17" s="56">
        <v>1365</v>
      </c>
      <c r="E17" s="59">
        <v>24</v>
      </c>
      <c r="F17" s="56">
        <v>1375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21</v>
      </c>
      <c r="B18" s="56">
        <v>1486</v>
      </c>
      <c r="C18" s="59">
        <v>22</v>
      </c>
      <c r="D18" s="56">
        <v>1495</v>
      </c>
      <c r="E18" s="59">
        <v>24</v>
      </c>
      <c r="F18" s="56">
        <v>1503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12</v>
      </c>
      <c r="B19" s="56">
        <v>1609</v>
      </c>
      <c r="C19" s="59">
        <v>24</v>
      </c>
      <c r="D19" s="56">
        <v>1618</v>
      </c>
      <c r="E19" s="59">
        <v>24</v>
      </c>
      <c r="F19" s="56">
        <v>1623</v>
      </c>
      <c r="G19" s="62"/>
      <c r="H19" s="62"/>
      <c r="I19" s="40"/>
      <c r="J19" s="40"/>
      <c r="K19" s="41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1726</v>
      </c>
      <c r="C20" s="59">
        <v>24</v>
      </c>
      <c r="D20" s="56">
        <v>1737</v>
      </c>
      <c r="E20" s="59">
        <v>24</v>
      </c>
      <c r="F20" s="56">
        <v>1742</v>
      </c>
      <c r="G20" s="62"/>
      <c r="H20" s="62"/>
      <c r="I20" s="40"/>
      <c r="J20" s="40"/>
      <c r="K20" s="41">
        <v>0</v>
      </c>
      <c r="L20">
        <v>122</v>
      </c>
      <c r="N20" s="38">
        <f>COUNTIF(L7:L183,G3)</f>
        <v>0</v>
      </c>
      <c r="O20" s="38"/>
      <c r="P20" s="45">
        <v>30</v>
      </c>
      <c r="Q20" s="45">
        <v>29</v>
      </c>
      <c r="R20" s="45">
        <v>30</v>
      </c>
      <c r="S20" s="45">
        <v>29</v>
      </c>
      <c r="T20" s="45">
        <v>30</v>
      </c>
      <c r="U20" s="45">
        <v>29</v>
      </c>
      <c r="V20" s="44"/>
    </row>
    <row r="21" spans="1:22" x14ac:dyDescent="0.25">
      <c r="A21" s="56">
        <v>12</v>
      </c>
      <c r="B21" s="56">
        <v>1846</v>
      </c>
      <c r="C21" s="59">
        <v>24</v>
      </c>
      <c r="D21" s="56">
        <v>1857</v>
      </c>
      <c r="E21" s="59">
        <v>24</v>
      </c>
      <c r="F21" s="56">
        <v>1865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1972</v>
      </c>
      <c r="C22" s="59">
        <v>24</v>
      </c>
      <c r="D22" s="56">
        <v>1988</v>
      </c>
      <c r="E22" s="59">
        <v>24</v>
      </c>
      <c r="F22" s="56">
        <v>1999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2101</v>
      </c>
      <c r="C23" s="59">
        <v>24</v>
      </c>
      <c r="D23" s="56">
        <v>2112</v>
      </c>
      <c r="E23" s="59">
        <v>24</v>
      </c>
      <c r="F23" s="56">
        <v>2117</v>
      </c>
      <c r="G23" s="62"/>
      <c r="H23" s="62"/>
      <c r="I23" s="40"/>
      <c r="J23" s="40"/>
      <c r="K23" s="41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2219</v>
      </c>
      <c r="C24" s="59">
        <v>24</v>
      </c>
      <c r="D24" s="56">
        <v>2231</v>
      </c>
      <c r="E24" s="59">
        <v>24</v>
      </c>
      <c r="F24" s="56">
        <v>2240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2342</v>
      </c>
      <c r="C25" s="59">
        <v>24</v>
      </c>
      <c r="D25" s="56">
        <v>2350</v>
      </c>
      <c r="E25" s="59">
        <v>24</v>
      </c>
      <c r="F25" s="56">
        <v>2358</v>
      </c>
      <c r="G25" s="62"/>
      <c r="H25" s="62"/>
      <c r="I25" s="40"/>
      <c r="J25" s="40"/>
      <c r="K25" s="41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2461</v>
      </c>
      <c r="C26" s="59">
        <v>22</v>
      </c>
      <c r="D26" s="56">
        <v>2466</v>
      </c>
      <c r="E26" s="59">
        <v>24</v>
      </c>
      <c r="F26" s="56">
        <v>2473</v>
      </c>
      <c r="G26" s="62"/>
      <c r="H26" s="62"/>
      <c r="I26" s="40"/>
      <c r="J26" s="40"/>
      <c r="K26" s="41">
        <v>0</v>
      </c>
      <c r="L26">
        <v>222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2578</v>
      </c>
      <c r="C27" s="59">
        <v>24</v>
      </c>
      <c r="D27" s="56">
        <v>2593</v>
      </c>
      <c r="E27" s="59">
        <v>24</v>
      </c>
      <c r="F27" s="56">
        <v>2606</v>
      </c>
      <c r="G27" s="62"/>
      <c r="H27" s="62"/>
      <c r="I27" s="40"/>
      <c r="J27" s="40"/>
      <c r="K27" s="41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2708</v>
      </c>
      <c r="C28" s="59">
        <v>24</v>
      </c>
      <c r="D28" s="56">
        <v>2717</v>
      </c>
      <c r="E28" s="59">
        <v>24</v>
      </c>
      <c r="F28" s="56">
        <v>2729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111</v>
      </c>
      <c r="P28">
        <f>F36/P20</f>
        <v>125.03333333333333</v>
      </c>
      <c r="Q28">
        <f>(F65-F36)/Q20</f>
        <v>130.44827586206895</v>
      </c>
      <c r="R28">
        <f>(F95-F65)/R20</f>
        <v>126.26666666666667</v>
      </c>
      <c r="S28">
        <f>(F124-F95)/S20</f>
        <v>131.72413793103448</v>
      </c>
      <c r="T28">
        <f>(F154-F124)/T20</f>
        <v>133.5</v>
      </c>
      <c r="U28">
        <f>(F183-F154)/U20</f>
        <v>-660.24137931034488</v>
      </c>
    </row>
    <row r="29" spans="1:22" x14ac:dyDescent="0.25">
      <c r="A29" s="56">
        <v>12</v>
      </c>
      <c r="B29" s="56">
        <v>2831</v>
      </c>
      <c r="C29" s="59">
        <v>24</v>
      </c>
      <c r="D29" s="56">
        <v>2844</v>
      </c>
      <c r="E29" s="59">
        <v>24</v>
      </c>
      <c r="F29" s="56">
        <v>2851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2954</v>
      </c>
      <c r="C30" s="59">
        <v>24</v>
      </c>
      <c r="D30" s="56">
        <v>2975</v>
      </c>
      <c r="E30" s="59">
        <v>24</v>
      </c>
      <c r="F30" s="56">
        <v>2986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25">
      <c r="A31" s="56">
        <v>12</v>
      </c>
      <c r="B31" s="56">
        <v>3090</v>
      </c>
      <c r="C31" s="59">
        <v>24</v>
      </c>
      <c r="D31" s="56">
        <v>3103</v>
      </c>
      <c r="E31" s="59">
        <v>24</v>
      </c>
      <c r="F31" s="56">
        <v>3109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3212</v>
      </c>
      <c r="C32" s="59">
        <v>24</v>
      </c>
      <c r="D32" s="56">
        <v>3224</v>
      </c>
      <c r="E32" s="59">
        <v>24</v>
      </c>
      <c r="F32" s="56">
        <v>3247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3348</v>
      </c>
      <c r="C33" s="59">
        <v>24</v>
      </c>
      <c r="D33" s="56">
        <v>3367</v>
      </c>
      <c r="E33" s="59">
        <v>24</v>
      </c>
      <c r="F33" s="56">
        <v>3374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3477</v>
      </c>
      <c r="C34" s="59">
        <v>24</v>
      </c>
      <c r="D34" s="56">
        <v>3486</v>
      </c>
      <c r="E34" s="59">
        <v>24</v>
      </c>
      <c r="F34" s="56">
        <v>3496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25">
      <c r="A35" s="56">
        <v>12</v>
      </c>
      <c r="B35" s="56">
        <v>3598</v>
      </c>
      <c r="C35" s="59">
        <v>24</v>
      </c>
      <c r="D35" s="56">
        <v>3615</v>
      </c>
      <c r="E35" s="59">
        <v>24</v>
      </c>
      <c r="F35" s="56">
        <v>3627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21</v>
      </c>
      <c r="B36" s="56">
        <v>3735</v>
      </c>
      <c r="C36" s="59">
        <v>22</v>
      </c>
      <c r="D36" s="56">
        <v>3744</v>
      </c>
      <c r="E36" s="59">
        <v>24</v>
      </c>
      <c r="F36" s="56">
        <v>3751</v>
      </c>
      <c r="G36" s="62"/>
      <c r="H36" s="62"/>
      <c r="I36" s="40"/>
      <c r="J36" s="40"/>
      <c r="K36" s="41">
        <v>0</v>
      </c>
      <c r="L36">
        <v>222</v>
      </c>
    </row>
    <row r="37" spans="1:12" x14ac:dyDescent="0.25">
      <c r="A37" s="57">
        <v>12</v>
      </c>
      <c r="B37" s="57">
        <v>3855</v>
      </c>
      <c r="C37" s="60">
        <v>24</v>
      </c>
      <c r="D37" s="57">
        <v>3875</v>
      </c>
      <c r="E37" s="60">
        <v>24</v>
      </c>
      <c r="F37" s="57">
        <v>3882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3983</v>
      </c>
      <c r="C38" s="60">
        <v>24</v>
      </c>
      <c r="D38" s="57">
        <v>3994</v>
      </c>
      <c r="E38" s="60">
        <v>24</v>
      </c>
      <c r="F38" s="57">
        <v>4016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4116</v>
      </c>
      <c r="C39" s="60">
        <v>24</v>
      </c>
      <c r="D39" s="57">
        <v>4133</v>
      </c>
      <c r="E39" s="60">
        <v>24</v>
      </c>
      <c r="F39" s="57">
        <v>4148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4250</v>
      </c>
      <c r="C40" s="60">
        <v>24</v>
      </c>
      <c r="D40" s="57">
        <v>4271</v>
      </c>
      <c r="E40" s="60">
        <v>24</v>
      </c>
      <c r="F40" s="57">
        <v>4278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4378</v>
      </c>
      <c r="C41" s="60">
        <v>24</v>
      </c>
      <c r="D41" s="57">
        <v>4403</v>
      </c>
      <c r="E41" s="60">
        <v>24</v>
      </c>
      <c r="F41" s="57">
        <v>4415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12</v>
      </c>
      <c r="B42" s="57">
        <v>4514</v>
      </c>
      <c r="C42" s="60">
        <v>24</v>
      </c>
      <c r="D42" s="57">
        <v>4531</v>
      </c>
      <c r="E42" s="60">
        <v>24</v>
      </c>
      <c r="F42" s="57">
        <v>4539</v>
      </c>
      <c r="G42" s="63"/>
      <c r="H42" s="63"/>
      <c r="I42" s="39"/>
      <c r="J42" s="39"/>
      <c r="K42" s="49">
        <v>0</v>
      </c>
      <c r="L42">
        <v>122</v>
      </c>
    </row>
    <row r="43" spans="1:12" x14ac:dyDescent="0.25">
      <c r="A43" s="57">
        <v>12</v>
      </c>
      <c r="B43" s="57">
        <v>4640</v>
      </c>
      <c r="C43" s="60">
        <v>24</v>
      </c>
      <c r="D43" s="57">
        <v>4665</v>
      </c>
      <c r="E43" s="60">
        <v>24</v>
      </c>
      <c r="F43" s="57">
        <v>4676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4779</v>
      </c>
      <c r="C44" s="60">
        <v>24</v>
      </c>
      <c r="D44" s="57">
        <v>4791</v>
      </c>
      <c r="E44" s="60">
        <v>24</v>
      </c>
      <c r="F44" s="57">
        <v>4805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12</v>
      </c>
      <c r="B45" s="57">
        <v>4904</v>
      </c>
      <c r="C45" s="60">
        <v>24</v>
      </c>
      <c r="D45" s="57">
        <v>4921</v>
      </c>
      <c r="E45" s="60">
        <v>24</v>
      </c>
      <c r="F45" s="57">
        <v>4926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21</v>
      </c>
      <c r="B46" s="57">
        <v>5027</v>
      </c>
      <c r="C46" s="60">
        <v>22</v>
      </c>
      <c r="D46" s="57">
        <v>5038</v>
      </c>
      <c r="E46" s="60">
        <v>24</v>
      </c>
      <c r="F46" s="57">
        <v>5045</v>
      </c>
      <c r="G46" s="63"/>
      <c r="H46" s="63"/>
      <c r="I46" s="39"/>
      <c r="J46" s="39"/>
      <c r="K46" s="49">
        <v>0</v>
      </c>
      <c r="L46">
        <v>222</v>
      </c>
    </row>
    <row r="47" spans="1:12" x14ac:dyDescent="0.25">
      <c r="A47" s="57">
        <v>12</v>
      </c>
      <c r="B47" s="57">
        <v>5146</v>
      </c>
      <c r="C47" s="60">
        <v>24</v>
      </c>
      <c r="D47" s="57">
        <v>5163</v>
      </c>
      <c r="E47" s="60">
        <v>24</v>
      </c>
      <c r="F47" s="57">
        <v>5176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5282</v>
      </c>
      <c r="C48" s="60">
        <v>24</v>
      </c>
      <c r="D48" s="57">
        <v>5292</v>
      </c>
      <c r="E48" s="60">
        <v>24</v>
      </c>
      <c r="F48" s="57">
        <v>5307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5411</v>
      </c>
      <c r="C49" s="60">
        <v>24</v>
      </c>
      <c r="D49" s="57">
        <v>5423</v>
      </c>
      <c r="E49" s="60">
        <v>24</v>
      </c>
      <c r="F49" s="57">
        <v>5437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21</v>
      </c>
      <c r="B50" s="57">
        <v>5544</v>
      </c>
      <c r="C50" s="60">
        <v>22</v>
      </c>
      <c r="D50" s="57">
        <v>5549</v>
      </c>
      <c r="E50" s="60">
        <v>24</v>
      </c>
      <c r="F50" s="57">
        <v>5565</v>
      </c>
      <c r="G50" s="63"/>
      <c r="H50" s="63"/>
      <c r="I50" s="39"/>
      <c r="J50" s="39"/>
      <c r="K50" s="49">
        <v>0</v>
      </c>
      <c r="L50">
        <v>222</v>
      </c>
    </row>
    <row r="51" spans="1:12" x14ac:dyDescent="0.25">
      <c r="A51" s="57">
        <v>21</v>
      </c>
      <c r="B51" s="57">
        <v>5689</v>
      </c>
      <c r="C51" s="60">
        <v>22</v>
      </c>
      <c r="D51" s="57">
        <v>5705</v>
      </c>
      <c r="E51" s="60">
        <v>24</v>
      </c>
      <c r="F51" s="57">
        <v>5712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25">
      <c r="A52" s="57">
        <v>12</v>
      </c>
      <c r="B52" s="57">
        <v>5813</v>
      </c>
      <c r="C52" s="60">
        <v>24</v>
      </c>
      <c r="D52" s="57">
        <v>5827</v>
      </c>
      <c r="E52" s="60">
        <v>24</v>
      </c>
      <c r="F52" s="57">
        <v>5833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5934</v>
      </c>
      <c r="C53" s="60">
        <v>24</v>
      </c>
      <c r="D53" s="57">
        <v>5953</v>
      </c>
      <c r="E53" s="60">
        <v>24</v>
      </c>
      <c r="F53" s="57">
        <v>5974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6075</v>
      </c>
      <c r="C54" s="60">
        <v>24</v>
      </c>
      <c r="D54" s="57">
        <v>6091</v>
      </c>
      <c r="E54" s="60">
        <v>24</v>
      </c>
      <c r="F54" s="57">
        <v>6104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6206</v>
      </c>
      <c r="C55" s="60">
        <v>24</v>
      </c>
      <c r="D55" s="57">
        <v>6218</v>
      </c>
      <c r="E55" s="60">
        <v>24</v>
      </c>
      <c r="F55" s="57">
        <v>6232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6335</v>
      </c>
      <c r="C56" s="60">
        <v>24</v>
      </c>
      <c r="D56" s="57">
        <v>6352</v>
      </c>
      <c r="E56" s="60">
        <v>24</v>
      </c>
      <c r="F56" s="57">
        <v>6364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6465</v>
      </c>
      <c r="C57" s="60">
        <v>24</v>
      </c>
      <c r="D57" s="57">
        <v>6478</v>
      </c>
      <c r="E57" s="60">
        <v>24</v>
      </c>
      <c r="F57" s="57">
        <v>6486</v>
      </c>
      <c r="G57" s="63"/>
      <c r="H57" s="63"/>
      <c r="I57" s="39"/>
      <c r="J57" s="39"/>
      <c r="K57" s="49">
        <v>0</v>
      </c>
      <c r="L57">
        <v>122</v>
      </c>
    </row>
    <row r="58" spans="1:12" x14ac:dyDescent="0.25">
      <c r="A58" s="57">
        <v>12</v>
      </c>
      <c r="B58" s="57">
        <v>6586</v>
      </c>
      <c r="C58" s="60">
        <v>13</v>
      </c>
      <c r="D58" s="57">
        <v>6593</v>
      </c>
      <c r="E58" s="60">
        <v>24</v>
      </c>
      <c r="F58" s="57">
        <v>6619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25">
      <c r="A59" s="57">
        <v>12</v>
      </c>
      <c r="B59" s="57">
        <v>6720</v>
      </c>
      <c r="C59" s="60">
        <v>24</v>
      </c>
      <c r="D59" s="57">
        <v>6745</v>
      </c>
      <c r="E59" s="60">
        <v>24</v>
      </c>
      <c r="F59" s="57">
        <v>6753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12</v>
      </c>
      <c r="B60" s="57">
        <v>6853</v>
      </c>
      <c r="C60" s="60">
        <v>24</v>
      </c>
      <c r="D60" s="57">
        <v>6862</v>
      </c>
      <c r="E60" s="60">
        <v>24</v>
      </c>
      <c r="F60" s="57">
        <v>6878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12</v>
      </c>
      <c r="B61" s="57">
        <v>6982</v>
      </c>
      <c r="C61" s="60">
        <v>24</v>
      </c>
      <c r="D61" s="57">
        <v>6994</v>
      </c>
      <c r="E61" s="60">
        <v>24</v>
      </c>
      <c r="F61" s="57">
        <v>7008</v>
      </c>
      <c r="G61" s="63"/>
      <c r="H61" s="63"/>
      <c r="I61" s="39"/>
      <c r="J61" s="39"/>
      <c r="K61" s="49">
        <v>0</v>
      </c>
      <c r="L61">
        <v>122</v>
      </c>
    </row>
    <row r="62" spans="1:12" x14ac:dyDescent="0.25">
      <c r="A62" s="57">
        <v>12</v>
      </c>
      <c r="B62" s="57">
        <v>7109</v>
      </c>
      <c r="C62" s="60">
        <v>13</v>
      </c>
      <c r="D62" s="57">
        <v>7114</v>
      </c>
      <c r="E62" s="60">
        <v>24</v>
      </c>
      <c r="F62" s="57">
        <v>7135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25">
      <c r="A63" s="57">
        <v>12</v>
      </c>
      <c r="B63" s="57">
        <v>7246</v>
      </c>
      <c r="C63" s="60">
        <v>24</v>
      </c>
      <c r="D63" s="57">
        <v>7256</v>
      </c>
      <c r="E63" s="60">
        <v>24</v>
      </c>
      <c r="F63" s="57">
        <v>7278</v>
      </c>
      <c r="G63" s="63"/>
      <c r="H63" s="63"/>
      <c r="I63" s="39"/>
      <c r="J63" s="39"/>
      <c r="K63" s="49">
        <v>0</v>
      </c>
      <c r="L63">
        <v>122</v>
      </c>
    </row>
    <row r="64" spans="1:12" x14ac:dyDescent="0.25">
      <c r="A64" s="57">
        <v>12</v>
      </c>
      <c r="B64" s="57">
        <v>7375</v>
      </c>
      <c r="C64" s="60">
        <v>13</v>
      </c>
      <c r="D64" s="57">
        <v>7380</v>
      </c>
      <c r="E64" s="60">
        <v>24</v>
      </c>
      <c r="F64" s="57">
        <v>7392</v>
      </c>
      <c r="G64" s="63"/>
      <c r="H64" s="63"/>
      <c r="I64" s="39"/>
      <c r="J64" s="39"/>
      <c r="K64" s="49">
        <v>0</v>
      </c>
      <c r="L64">
        <v>112</v>
      </c>
    </row>
    <row r="65" spans="1:12" x14ac:dyDescent="0.25">
      <c r="A65" s="57">
        <v>12</v>
      </c>
      <c r="B65" s="57">
        <v>7513</v>
      </c>
      <c r="C65" s="60">
        <v>24</v>
      </c>
      <c r="D65" s="57">
        <v>7522</v>
      </c>
      <c r="E65" s="60">
        <v>24</v>
      </c>
      <c r="F65" s="57">
        <v>7534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6">
        <v>21</v>
      </c>
      <c r="B66" s="56">
        <v>7652</v>
      </c>
      <c r="C66" s="59">
        <v>22</v>
      </c>
      <c r="D66" s="56">
        <v>7658</v>
      </c>
      <c r="E66" s="59">
        <v>24</v>
      </c>
      <c r="F66" s="56">
        <v>7677</v>
      </c>
      <c r="G66" s="62"/>
      <c r="H66" s="62"/>
      <c r="I66" s="40"/>
      <c r="J66" s="40"/>
      <c r="K66" s="41">
        <v>0</v>
      </c>
      <c r="L66">
        <v>222</v>
      </c>
    </row>
    <row r="67" spans="1:12" x14ac:dyDescent="0.25">
      <c r="A67" s="56">
        <v>21</v>
      </c>
      <c r="B67" s="56">
        <v>7778</v>
      </c>
      <c r="C67" s="59">
        <v>22</v>
      </c>
      <c r="D67" s="56">
        <v>7793</v>
      </c>
      <c r="E67" s="59">
        <v>24</v>
      </c>
      <c r="F67" s="56">
        <v>7805</v>
      </c>
      <c r="G67" s="62"/>
      <c r="H67" s="62"/>
      <c r="I67" s="40"/>
      <c r="J67" s="40"/>
      <c r="K67" s="41">
        <v>0</v>
      </c>
      <c r="L67">
        <v>222</v>
      </c>
    </row>
    <row r="68" spans="1:12" x14ac:dyDescent="0.25">
      <c r="A68" s="56">
        <v>12</v>
      </c>
      <c r="B68" s="56">
        <v>7908</v>
      </c>
      <c r="C68" s="59">
        <v>24</v>
      </c>
      <c r="D68" s="56">
        <v>7919</v>
      </c>
      <c r="E68" s="59">
        <v>24</v>
      </c>
      <c r="F68" s="56">
        <v>7925</v>
      </c>
      <c r="G68" s="62"/>
      <c r="H68" s="62"/>
      <c r="I68" s="40"/>
      <c r="J68" s="40"/>
      <c r="K68" s="41">
        <v>0</v>
      </c>
      <c r="L68">
        <v>122</v>
      </c>
    </row>
    <row r="69" spans="1:12" x14ac:dyDescent="0.25">
      <c r="A69" s="56">
        <v>21</v>
      </c>
      <c r="B69" s="56">
        <v>8039</v>
      </c>
      <c r="C69" s="59">
        <v>22</v>
      </c>
      <c r="D69" s="56">
        <v>8055</v>
      </c>
      <c r="E69" s="59">
        <v>24</v>
      </c>
      <c r="F69" s="56">
        <v>8063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12</v>
      </c>
      <c r="B70" s="56">
        <v>8164</v>
      </c>
      <c r="C70" s="59">
        <v>24</v>
      </c>
      <c r="D70" s="56">
        <v>8177</v>
      </c>
      <c r="E70" s="59">
        <v>24</v>
      </c>
      <c r="F70" s="56">
        <v>8194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6">
        <v>12</v>
      </c>
      <c r="B71" s="56">
        <v>8296</v>
      </c>
      <c r="C71" s="59">
        <v>24</v>
      </c>
      <c r="D71" s="56">
        <v>8309</v>
      </c>
      <c r="E71" s="59">
        <v>24</v>
      </c>
      <c r="F71" s="56">
        <v>8316</v>
      </c>
      <c r="G71" s="62"/>
      <c r="H71" s="62"/>
      <c r="I71" s="40"/>
      <c r="J71" s="40"/>
      <c r="K71" s="41">
        <v>0</v>
      </c>
      <c r="L71">
        <v>122</v>
      </c>
    </row>
    <row r="72" spans="1:12" x14ac:dyDescent="0.25">
      <c r="A72" s="56">
        <v>12</v>
      </c>
      <c r="B72" s="56">
        <v>8418</v>
      </c>
      <c r="C72" s="59">
        <v>24</v>
      </c>
      <c r="D72" s="56">
        <v>8434</v>
      </c>
      <c r="E72" s="59">
        <v>24</v>
      </c>
      <c r="F72" s="56">
        <v>8442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12</v>
      </c>
      <c r="B73" s="56">
        <v>8544</v>
      </c>
      <c r="C73" s="59">
        <v>24</v>
      </c>
      <c r="D73" s="56">
        <v>8566</v>
      </c>
      <c r="E73" s="59">
        <v>24</v>
      </c>
      <c r="F73" s="56">
        <v>8574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8675</v>
      </c>
      <c r="C74" s="59">
        <v>24</v>
      </c>
      <c r="D74" s="56">
        <v>8689</v>
      </c>
      <c r="E74" s="59">
        <v>24</v>
      </c>
      <c r="F74" s="56">
        <v>8716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12</v>
      </c>
      <c r="B75" s="56">
        <v>8818</v>
      </c>
      <c r="C75" s="59">
        <v>24</v>
      </c>
      <c r="D75" s="56">
        <v>8847</v>
      </c>
      <c r="E75" s="59">
        <v>24</v>
      </c>
      <c r="F75" s="56">
        <v>8867</v>
      </c>
      <c r="G75" s="62"/>
      <c r="H75" s="62"/>
      <c r="I75" s="40"/>
      <c r="J75" s="40"/>
      <c r="K75" s="41">
        <v>0</v>
      </c>
      <c r="L75">
        <v>122</v>
      </c>
    </row>
    <row r="76" spans="1:12" x14ac:dyDescent="0.25">
      <c r="A76" s="56">
        <v>12</v>
      </c>
      <c r="B76" s="56">
        <v>8967</v>
      </c>
      <c r="C76" s="59">
        <v>24</v>
      </c>
      <c r="D76" s="56">
        <v>8990</v>
      </c>
      <c r="E76" s="59">
        <v>24</v>
      </c>
      <c r="F76" s="56">
        <v>8998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9100</v>
      </c>
      <c r="C77" s="59">
        <v>13</v>
      </c>
      <c r="D77" s="56">
        <v>9107</v>
      </c>
      <c r="E77" s="59">
        <v>24</v>
      </c>
      <c r="F77" s="56">
        <v>9119</v>
      </c>
      <c r="G77" s="62"/>
      <c r="H77" s="62"/>
      <c r="I77" s="40"/>
      <c r="J77" s="40"/>
      <c r="K77" s="41">
        <v>0</v>
      </c>
      <c r="L77">
        <v>112</v>
      </c>
    </row>
    <row r="78" spans="1:12" x14ac:dyDescent="0.25">
      <c r="A78" s="56">
        <v>21</v>
      </c>
      <c r="B78" s="56">
        <v>9231</v>
      </c>
      <c r="C78" s="59">
        <v>22</v>
      </c>
      <c r="D78" s="56">
        <v>9242</v>
      </c>
      <c r="E78" s="59">
        <v>24</v>
      </c>
      <c r="F78" s="56">
        <v>9248</v>
      </c>
      <c r="G78" s="62"/>
      <c r="H78" s="62"/>
      <c r="I78" s="40"/>
      <c r="J78" s="40"/>
      <c r="K78" s="41">
        <v>0</v>
      </c>
      <c r="L78">
        <v>222</v>
      </c>
    </row>
    <row r="79" spans="1:12" x14ac:dyDescent="0.25">
      <c r="A79" s="56">
        <v>12</v>
      </c>
      <c r="B79" s="56">
        <v>9351</v>
      </c>
      <c r="C79" s="59">
        <v>24</v>
      </c>
      <c r="D79" s="56">
        <v>9363</v>
      </c>
      <c r="E79" s="59">
        <v>24</v>
      </c>
      <c r="F79" s="56">
        <v>9375</v>
      </c>
      <c r="G79" s="62"/>
      <c r="H79" s="62"/>
      <c r="I79" s="40"/>
      <c r="J79" s="40"/>
      <c r="K79" s="41">
        <v>0</v>
      </c>
      <c r="L79">
        <v>122</v>
      </c>
    </row>
    <row r="80" spans="1:12" x14ac:dyDescent="0.25">
      <c r="A80" s="56">
        <v>12</v>
      </c>
      <c r="B80" s="56">
        <v>9475</v>
      </c>
      <c r="C80" s="59">
        <v>13</v>
      </c>
      <c r="D80" s="56">
        <v>9483</v>
      </c>
      <c r="E80" s="59">
        <v>24</v>
      </c>
      <c r="F80" s="56">
        <v>9495</v>
      </c>
      <c r="G80" s="62"/>
      <c r="H80" s="62"/>
      <c r="I80" s="40"/>
      <c r="J80" s="40"/>
      <c r="K80" s="41">
        <v>0</v>
      </c>
      <c r="L80">
        <v>112</v>
      </c>
    </row>
    <row r="81" spans="1:12" x14ac:dyDescent="0.25">
      <c r="A81" s="56">
        <v>21</v>
      </c>
      <c r="B81" s="56">
        <v>9606</v>
      </c>
      <c r="C81" s="59">
        <v>22</v>
      </c>
      <c r="D81" s="56">
        <v>9614</v>
      </c>
      <c r="E81" s="59">
        <v>24</v>
      </c>
      <c r="F81" s="56">
        <v>9619</v>
      </c>
      <c r="G81" s="62"/>
      <c r="H81" s="62"/>
      <c r="I81" s="40"/>
      <c r="J81" s="40"/>
      <c r="K81" s="41">
        <v>0</v>
      </c>
      <c r="L81">
        <v>222</v>
      </c>
    </row>
    <row r="82" spans="1:12" x14ac:dyDescent="0.25">
      <c r="A82" s="56">
        <v>12</v>
      </c>
      <c r="B82" s="56">
        <v>9720</v>
      </c>
      <c r="C82" s="59">
        <v>13</v>
      </c>
      <c r="D82" s="56">
        <v>9727</v>
      </c>
      <c r="E82" s="59">
        <v>24</v>
      </c>
      <c r="F82" s="56">
        <v>9739</v>
      </c>
      <c r="G82" s="62"/>
      <c r="H82" s="62"/>
      <c r="I82" s="40"/>
      <c r="J82" s="40"/>
      <c r="K82" s="41">
        <v>0</v>
      </c>
      <c r="L82">
        <v>112</v>
      </c>
    </row>
    <row r="83" spans="1:12" x14ac:dyDescent="0.25">
      <c r="A83" s="56">
        <v>12</v>
      </c>
      <c r="B83" s="56">
        <v>9837</v>
      </c>
      <c r="C83" s="59">
        <v>13</v>
      </c>
      <c r="D83" s="56">
        <v>9846</v>
      </c>
      <c r="E83" s="59">
        <v>24</v>
      </c>
      <c r="F83" s="56">
        <v>9855</v>
      </c>
      <c r="G83" s="62"/>
      <c r="H83" s="62"/>
      <c r="I83" s="40"/>
      <c r="J83" s="40"/>
      <c r="K83" s="41">
        <v>0</v>
      </c>
      <c r="L83">
        <v>112</v>
      </c>
    </row>
    <row r="84" spans="1:12" x14ac:dyDescent="0.25">
      <c r="A84" s="56">
        <v>12</v>
      </c>
      <c r="B84" s="56">
        <v>9955</v>
      </c>
      <c r="C84" s="59">
        <v>24</v>
      </c>
      <c r="D84" s="56">
        <v>9968</v>
      </c>
      <c r="E84" s="59">
        <v>24</v>
      </c>
      <c r="F84" s="56">
        <v>9982</v>
      </c>
      <c r="G84" s="62"/>
      <c r="H84" s="62"/>
      <c r="I84" s="40"/>
      <c r="J84" s="40"/>
      <c r="K84" s="41">
        <v>0</v>
      </c>
      <c r="L84">
        <v>122</v>
      </c>
    </row>
    <row r="85" spans="1:12" x14ac:dyDescent="0.25">
      <c r="A85" s="56">
        <v>12</v>
      </c>
      <c r="B85" s="56">
        <v>10081</v>
      </c>
      <c r="C85" s="59">
        <v>13</v>
      </c>
      <c r="D85" s="56">
        <v>10087</v>
      </c>
      <c r="E85" s="59">
        <v>24</v>
      </c>
      <c r="F85" s="56">
        <v>10096</v>
      </c>
      <c r="G85" s="62"/>
      <c r="H85" s="62"/>
      <c r="I85" s="40"/>
      <c r="J85" s="40"/>
      <c r="K85" s="41">
        <v>0</v>
      </c>
      <c r="L85">
        <v>112</v>
      </c>
    </row>
    <row r="86" spans="1:12" x14ac:dyDescent="0.25">
      <c r="A86" s="56">
        <v>12</v>
      </c>
      <c r="B86" s="56">
        <v>10196</v>
      </c>
      <c r="C86" s="59">
        <v>24</v>
      </c>
      <c r="D86" s="56">
        <v>10208</v>
      </c>
      <c r="E86" s="59">
        <v>24</v>
      </c>
      <c r="F86" s="56">
        <v>10233</v>
      </c>
      <c r="G86" s="62"/>
      <c r="H86" s="62"/>
      <c r="I86" s="40"/>
      <c r="J86" s="40"/>
      <c r="K86" s="41">
        <v>0</v>
      </c>
      <c r="L86">
        <v>122</v>
      </c>
    </row>
    <row r="87" spans="1:12" x14ac:dyDescent="0.25">
      <c r="A87" s="56">
        <v>12</v>
      </c>
      <c r="B87" s="56">
        <v>10333</v>
      </c>
      <c r="C87" s="59">
        <v>13</v>
      </c>
      <c r="D87" s="56">
        <v>10341</v>
      </c>
      <c r="E87" s="59">
        <v>24</v>
      </c>
      <c r="F87" s="56">
        <v>10353</v>
      </c>
      <c r="G87" s="62"/>
      <c r="H87" s="62"/>
      <c r="I87" s="40"/>
      <c r="J87" s="40"/>
      <c r="K87" s="41">
        <v>0</v>
      </c>
      <c r="L87">
        <v>112</v>
      </c>
    </row>
    <row r="88" spans="1:12" x14ac:dyDescent="0.25">
      <c r="A88" s="56">
        <v>12</v>
      </c>
      <c r="B88" s="56">
        <v>10456</v>
      </c>
      <c r="C88" s="59">
        <v>13</v>
      </c>
      <c r="D88" s="56">
        <v>10463</v>
      </c>
      <c r="E88" s="59">
        <v>13</v>
      </c>
      <c r="F88" s="56">
        <v>10468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12</v>
      </c>
      <c r="B89" s="56">
        <v>10568</v>
      </c>
      <c r="C89" s="59">
        <v>13</v>
      </c>
      <c r="D89" s="56">
        <v>10576</v>
      </c>
      <c r="E89" s="59">
        <v>24</v>
      </c>
      <c r="F89" s="56">
        <v>10589</v>
      </c>
      <c r="G89" s="62"/>
      <c r="H89" s="62"/>
      <c r="I89" s="40"/>
      <c r="J89" s="40"/>
      <c r="K89" s="41">
        <v>0</v>
      </c>
      <c r="L89">
        <v>112</v>
      </c>
    </row>
    <row r="90" spans="1:12" x14ac:dyDescent="0.25">
      <c r="A90" s="56">
        <v>12</v>
      </c>
      <c r="B90" s="56">
        <v>10689</v>
      </c>
      <c r="C90" s="59">
        <v>24</v>
      </c>
      <c r="D90" s="56">
        <v>10700</v>
      </c>
      <c r="E90" s="59">
        <v>24</v>
      </c>
      <c r="F90" s="56">
        <v>10712</v>
      </c>
      <c r="G90" s="62"/>
      <c r="H90" s="62"/>
      <c r="I90" s="40"/>
      <c r="J90" s="40"/>
      <c r="K90" s="41">
        <v>0</v>
      </c>
      <c r="L90">
        <v>122</v>
      </c>
    </row>
    <row r="91" spans="1:12" x14ac:dyDescent="0.25">
      <c r="A91" s="56">
        <v>12</v>
      </c>
      <c r="B91" s="56">
        <v>10810</v>
      </c>
      <c r="C91" s="59">
        <v>13</v>
      </c>
      <c r="D91" s="56">
        <v>10815</v>
      </c>
      <c r="E91" s="59">
        <v>13</v>
      </c>
      <c r="F91" s="56">
        <v>10823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10924</v>
      </c>
      <c r="C92" s="59">
        <v>24</v>
      </c>
      <c r="D92" s="56">
        <v>10942</v>
      </c>
      <c r="E92" s="59">
        <v>24</v>
      </c>
      <c r="F92" s="56">
        <v>10949</v>
      </c>
      <c r="G92" s="62"/>
      <c r="H92" s="62"/>
      <c r="I92" s="40"/>
      <c r="J92" s="40"/>
      <c r="K92" s="41">
        <v>0</v>
      </c>
      <c r="L92">
        <v>122</v>
      </c>
    </row>
    <row r="93" spans="1:12" x14ac:dyDescent="0.25">
      <c r="A93" s="56">
        <v>21</v>
      </c>
      <c r="B93" s="56">
        <v>11050</v>
      </c>
      <c r="C93" s="59">
        <v>22</v>
      </c>
      <c r="D93" s="56">
        <v>11059</v>
      </c>
      <c r="E93" s="59">
        <v>24</v>
      </c>
      <c r="F93" s="56">
        <v>11065</v>
      </c>
      <c r="G93" s="62"/>
      <c r="H93" s="62"/>
      <c r="I93" s="40"/>
      <c r="J93" s="40"/>
      <c r="K93" s="41">
        <v>0</v>
      </c>
      <c r="L93">
        <v>222</v>
      </c>
    </row>
    <row r="94" spans="1:12" x14ac:dyDescent="0.25">
      <c r="A94" s="56">
        <v>12</v>
      </c>
      <c r="B94" s="56">
        <v>11162</v>
      </c>
      <c r="C94" s="59">
        <v>13</v>
      </c>
      <c r="D94" s="56">
        <v>11170</v>
      </c>
      <c r="E94" s="59">
        <v>24</v>
      </c>
      <c r="F94" s="56">
        <v>11182</v>
      </c>
      <c r="G94" s="62"/>
      <c r="H94" s="62"/>
      <c r="I94" s="40"/>
      <c r="J94" s="40"/>
      <c r="K94" s="41">
        <v>0</v>
      </c>
      <c r="L94">
        <v>112</v>
      </c>
    </row>
    <row r="95" spans="1:12" x14ac:dyDescent="0.25">
      <c r="A95" s="56">
        <v>21</v>
      </c>
      <c r="B95" s="56">
        <v>11284</v>
      </c>
      <c r="C95" s="59">
        <v>22</v>
      </c>
      <c r="D95" s="56">
        <v>11306</v>
      </c>
      <c r="E95" s="59">
        <v>24</v>
      </c>
      <c r="F95" s="56">
        <v>11322</v>
      </c>
      <c r="G95" s="62"/>
      <c r="H95" s="62"/>
      <c r="I95" s="40"/>
      <c r="J95" s="40"/>
      <c r="K95" s="41">
        <v>0</v>
      </c>
      <c r="L95">
        <v>222</v>
      </c>
    </row>
    <row r="96" spans="1:12" x14ac:dyDescent="0.25">
      <c r="A96" s="57">
        <v>12</v>
      </c>
      <c r="B96" s="57">
        <v>11421</v>
      </c>
      <c r="C96" s="60">
        <v>13</v>
      </c>
      <c r="D96" s="57">
        <v>11429</v>
      </c>
      <c r="E96" s="60">
        <v>24</v>
      </c>
      <c r="F96" s="57">
        <v>11441</v>
      </c>
      <c r="G96" s="63"/>
      <c r="H96" s="63"/>
      <c r="I96" s="39"/>
      <c r="J96" s="39"/>
      <c r="K96" s="49">
        <v>0</v>
      </c>
      <c r="L96">
        <v>112</v>
      </c>
    </row>
    <row r="97" spans="1:12" x14ac:dyDescent="0.25">
      <c r="A97" s="57">
        <v>21</v>
      </c>
      <c r="B97" s="57">
        <v>11547</v>
      </c>
      <c r="C97" s="60">
        <v>22</v>
      </c>
      <c r="D97" s="57">
        <v>11552</v>
      </c>
      <c r="E97" s="60">
        <v>24</v>
      </c>
      <c r="F97" s="57">
        <v>11560</v>
      </c>
      <c r="G97" s="63"/>
      <c r="H97" s="63"/>
      <c r="I97" s="39"/>
      <c r="J97" s="39"/>
      <c r="K97" s="49">
        <v>0</v>
      </c>
      <c r="L97">
        <v>222</v>
      </c>
    </row>
    <row r="98" spans="1:12" x14ac:dyDescent="0.25">
      <c r="A98" s="57">
        <v>12</v>
      </c>
      <c r="B98" s="57">
        <v>11660</v>
      </c>
      <c r="C98" s="60">
        <v>24</v>
      </c>
      <c r="D98" s="57">
        <v>11683</v>
      </c>
      <c r="E98" s="60">
        <v>24</v>
      </c>
      <c r="F98" s="57">
        <v>11694</v>
      </c>
      <c r="G98" s="63"/>
      <c r="H98" s="63"/>
      <c r="I98" s="39"/>
      <c r="J98" s="39"/>
      <c r="K98" s="49">
        <v>0</v>
      </c>
      <c r="L98">
        <v>122</v>
      </c>
    </row>
    <row r="99" spans="1:12" x14ac:dyDescent="0.25">
      <c r="A99" s="57">
        <v>12</v>
      </c>
      <c r="B99" s="57">
        <v>11810</v>
      </c>
      <c r="C99" s="60">
        <v>24</v>
      </c>
      <c r="D99" s="57">
        <v>11819</v>
      </c>
      <c r="E99" s="60">
        <v>24</v>
      </c>
      <c r="F99" s="57">
        <v>11827</v>
      </c>
      <c r="G99" s="63"/>
      <c r="H99" s="63"/>
      <c r="I99" s="39"/>
      <c r="J99" s="39"/>
      <c r="K99" s="49">
        <v>0</v>
      </c>
      <c r="L99">
        <v>122</v>
      </c>
    </row>
    <row r="100" spans="1:12" x14ac:dyDescent="0.25">
      <c r="A100" s="57">
        <v>12</v>
      </c>
      <c r="B100" s="57">
        <v>11925</v>
      </c>
      <c r="C100" s="60">
        <v>24</v>
      </c>
      <c r="D100" s="57">
        <v>11937</v>
      </c>
      <c r="E100" s="60">
        <v>13</v>
      </c>
      <c r="F100" s="57">
        <v>11949</v>
      </c>
      <c r="G100" s="63"/>
      <c r="H100" s="63"/>
      <c r="I100" s="39"/>
      <c r="J100" s="39"/>
      <c r="K100" s="49">
        <v>0</v>
      </c>
      <c r="L100">
        <v>121</v>
      </c>
    </row>
    <row r="101" spans="1:12" x14ac:dyDescent="0.25">
      <c r="A101" s="57">
        <v>12</v>
      </c>
      <c r="B101" s="57">
        <v>12047</v>
      </c>
      <c r="C101" s="60">
        <v>13</v>
      </c>
      <c r="D101" s="57">
        <v>12055</v>
      </c>
      <c r="E101" s="60">
        <v>24</v>
      </c>
      <c r="F101" s="57">
        <v>12088</v>
      </c>
      <c r="G101" s="63"/>
      <c r="H101" s="63"/>
      <c r="I101" s="39"/>
      <c r="J101" s="39"/>
      <c r="K101" s="49">
        <v>0</v>
      </c>
      <c r="L101">
        <v>112</v>
      </c>
    </row>
    <row r="102" spans="1:12" x14ac:dyDescent="0.25">
      <c r="A102" s="57">
        <v>12</v>
      </c>
      <c r="B102" s="57">
        <v>12193</v>
      </c>
      <c r="C102" s="60">
        <v>13</v>
      </c>
      <c r="D102" s="57">
        <v>12200</v>
      </c>
      <c r="E102" s="60">
        <v>24</v>
      </c>
      <c r="F102" s="57">
        <v>12209</v>
      </c>
      <c r="G102" s="63"/>
      <c r="H102" s="63"/>
      <c r="I102" s="39"/>
      <c r="J102" s="39"/>
      <c r="K102" s="49">
        <v>0</v>
      </c>
      <c r="L102">
        <v>112</v>
      </c>
    </row>
    <row r="103" spans="1:12" x14ac:dyDescent="0.25">
      <c r="A103" s="57">
        <v>12</v>
      </c>
      <c r="B103" s="57">
        <v>12309</v>
      </c>
      <c r="C103" s="60">
        <v>13</v>
      </c>
      <c r="D103" s="57">
        <v>12317</v>
      </c>
      <c r="E103" s="60">
        <v>24</v>
      </c>
      <c r="F103" s="57">
        <v>12326</v>
      </c>
      <c r="G103" s="63"/>
      <c r="H103" s="63"/>
      <c r="I103" s="39"/>
      <c r="J103" s="39"/>
      <c r="K103" s="49">
        <v>0</v>
      </c>
      <c r="L103">
        <v>112</v>
      </c>
    </row>
    <row r="104" spans="1:12" x14ac:dyDescent="0.25">
      <c r="A104" s="57">
        <v>21</v>
      </c>
      <c r="B104" s="57">
        <v>12429</v>
      </c>
      <c r="C104" s="60">
        <v>22</v>
      </c>
      <c r="D104" s="57">
        <v>12450</v>
      </c>
      <c r="E104" s="60">
        <v>24</v>
      </c>
      <c r="F104" s="57">
        <v>12459</v>
      </c>
      <c r="G104" s="63"/>
      <c r="H104" s="63"/>
      <c r="I104" s="39"/>
      <c r="J104" s="39"/>
      <c r="K104" s="49">
        <v>0</v>
      </c>
      <c r="L104">
        <v>222</v>
      </c>
    </row>
    <row r="105" spans="1:12" x14ac:dyDescent="0.25">
      <c r="A105" s="57">
        <v>12</v>
      </c>
      <c r="B105" s="57">
        <v>12570</v>
      </c>
      <c r="C105" s="60">
        <v>13</v>
      </c>
      <c r="D105" s="57">
        <v>12576</v>
      </c>
      <c r="E105" s="60">
        <v>24</v>
      </c>
      <c r="F105" s="57">
        <v>12585</v>
      </c>
      <c r="G105" s="63"/>
      <c r="H105" s="63"/>
      <c r="I105" s="39"/>
      <c r="J105" s="39"/>
      <c r="K105" s="49">
        <v>0</v>
      </c>
      <c r="L105">
        <v>112</v>
      </c>
    </row>
    <row r="106" spans="1:12" x14ac:dyDescent="0.25">
      <c r="A106" s="57">
        <v>21</v>
      </c>
      <c r="B106" s="57">
        <v>12687</v>
      </c>
      <c r="C106" s="60">
        <v>22</v>
      </c>
      <c r="D106" s="57">
        <v>12712</v>
      </c>
      <c r="E106" s="60">
        <v>24</v>
      </c>
      <c r="F106" s="57">
        <v>12740</v>
      </c>
      <c r="G106" s="63"/>
      <c r="H106" s="63"/>
      <c r="I106" s="39"/>
      <c r="J106" s="39"/>
      <c r="K106" s="49">
        <v>0</v>
      </c>
      <c r="L106">
        <v>222</v>
      </c>
    </row>
    <row r="107" spans="1:12" x14ac:dyDescent="0.25">
      <c r="A107" s="57">
        <v>21</v>
      </c>
      <c r="B107" s="57">
        <v>12844</v>
      </c>
      <c r="C107" s="60">
        <v>22</v>
      </c>
      <c r="D107" s="57">
        <v>12849</v>
      </c>
      <c r="E107" s="60">
        <v>24</v>
      </c>
      <c r="F107" s="57">
        <v>12855</v>
      </c>
      <c r="G107" s="63"/>
      <c r="H107" s="63"/>
      <c r="I107" s="39"/>
      <c r="J107" s="39"/>
      <c r="K107" s="49">
        <v>0</v>
      </c>
      <c r="L107">
        <v>222</v>
      </c>
    </row>
    <row r="108" spans="1:12" x14ac:dyDescent="0.25">
      <c r="A108" s="57">
        <v>12</v>
      </c>
      <c r="B108" s="57">
        <v>12962</v>
      </c>
      <c r="C108" s="60">
        <v>13</v>
      </c>
      <c r="D108" s="57">
        <v>12967</v>
      </c>
      <c r="E108" s="60">
        <v>24</v>
      </c>
      <c r="F108" s="57">
        <v>12985</v>
      </c>
      <c r="G108" s="63"/>
      <c r="H108" s="63"/>
      <c r="I108" s="39"/>
      <c r="J108" s="39"/>
      <c r="K108" s="49">
        <v>0</v>
      </c>
      <c r="L108">
        <v>112</v>
      </c>
    </row>
    <row r="109" spans="1:12" x14ac:dyDescent="0.25">
      <c r="A109" s="57">
        <v>12</v>
      </c>
      <c r="B109" s="57">
        <v>13087</v>
      </c>
      <c r="C109" s="60">
        <v>13</v>
      </c>
      <c r="D109" s="57">
        <v>13093</v>
      </c>
      <c r="E109" s="60">
        <v>24</v>
      </c>
      <c r="F109" s="57">
        <v>13105</v>
      </c>
      <c r="G109" s="63"/>
      <c r="H109" s="63"/>
      <c r="I109" s="39"/>
      <c r="J109" s="39"/>
      <c r="K109" s="49">
        <v>0</v>
      </c>
      <c r="L109">
        <v>112</v>
      </c>
    </row>
    <row r="110" spans="1:12" x14ac:dyDescent="0.25">
      <c r="A110" s="57">
        <v>12</v>
      </c>
      <c r="B110" s="57">
        <v>13207</v>
      </c>
      <c r="C110" s="60">
        <v>24</v>
      </c>
      <c r="D110" s="57">
        <v>13216</v>
      </c>
      <c r="E110" s="60">
        <v>24</v>
      </c>
      <c r="F110" s="57">
        <v>13230</v>
      </c>
      <c r="G110" s="63"/>
      <c r="H110" s="63"/>
      <c r="I110" s="39"/>
      <c r="J110" s="39"/>
      <c r="K110" s="49">
        <v>0</v>
      </c>
      <c r="L110">
        <v>122</v>
      </c>
    </row>
    <row r="111" spans="1:12" x14ac:dyDescent="0.25">
      <c r="A111" s="57">
        <v>12</v>
      </c>
      <c r="B111" s="57">
        <v>13330</v>
      </c>
      <c r="C111" s="60">
        <v>24</v>
      </c>
      <c r="D111" s="57">
        <v>13341</v>
      </c>
      <c r="E111" s="60">
        <v>24</v>
      </c>
      <c r="F111" s="57">
        <v>13353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13455</v>
      </c>
      <c r="C112" s="60">
        <v>24</v>
      </c>
      <c r="D112" s="57">
        <v>13466</v>
      </c>
      <c r="E112" s="60">
        <v>24</v>
      </c>
      <c r="F112" s="57">
        <v>13475</v>
      </c>
      <c r="G112" s="63"/>
      <c r="H112" s="63"/>
      <c r="I112" s="39"/>
      <c r="J112" s="39"/>
      <c r="K112" s="49">
        <v>0</v>
      </c>
      <c r="L112">
        <v>122</v>
      </c>
    </row>
    <row r="113" spans="1:12" x14ac:dyDescent="0.25">
      <c r="A113" s="57">
        <v>21</v>
      </c>
      <c r="B113" s="57">
        <v>13578</v>
      </c>
      <c r="C113" s="60">
        <v>22</v>
      </c>
      <c r="D113" s="57">
        <v>13587</v>
      </c>
      <c r="E113" s="60">
        <v>24</v>
      </c>
      <c r="F113" s="57">
        <v>13603</v>
      </c>
      <c r="G113" s="63"/>
      <c r="H113" s="63"/>
      <c r="I113" s="39"/>
      <c r="J113" s="39"/>
      <c r="K113" s="49">
        <v>0</v>
      </c>
      <c r="L113">
        <v>222</v>
      </c>
    </row>
    <row r="114" spans="1:12" x14ac:dyDescent="0.25">
      <c r="A114" s="57">
        <v>21</v>
      </c>
      <c r="B114" s="57">
        <v>13706</v>
      </c>
      <c r="C114" s="60">
        <v>22</v>
      </c>
      <c r="D114" s="57">
        <v>13717</v>
      </c>
      <c r="E114" s="60">
        <v>24</v>
      </c>
      <c r="F114" s="57">
        <v>13732</v>
      </c>
      <c r="G114" s="63"/>
      <c r="H114" s="63"/>
      <c r="I114" s="39"/>
      <c r="J114" s="39"/>
      <c r="K114" s="49">
        <v>0</v>
      </c>
      <c r="L114">
        <v>222</v>
      </c>
    </row>
    <row r="115" spans="1:12" x14ac:dyDescent="0.25">
      <c r="A115" s="57">
        <v>12</v>
      </c>
      <c r="B115" s="57">
        <v>13843</v>
      </c>
      <c r="C115" s="60">
        <v>13</v>
      </c>
      <c r="D115" s="57">
        <v>13849</v>
      </c>
      <c r="E115" s="60">
        <v>24</v>
      </c>
      <c r="F115" s="57">
        <v>13860</v>
      </c>
      <c r="G115" s="63"/>
      <c r="H115" s="63"/>
      <c r="I115" s="39"/>
      <c r="J115" s="39"/>
      <c r="K115" s="49">
        <v>0</v>
      </c>
      <c r="L115">
        <v>112</v>
      </c>
    </row>
    <row r="116" spans="1:12" x14ac:dyDescent="0.25">
      <c r="A116" s="57">
        <v>21</v>
      </c>
      <c r="B116" s="57">
        <v>13982</v>
      </c>
      <c r="C116" s="60">
        <v>22</v>
      </c>
      <c r="D116" s="57">
        <v>13994</v>
      </c>
      <c r="E116" s="60">
        <v>24</v>
      </c>
      <c r="F116" s="57">
        <v>14013</v>
      </c>
      <c r="G116" s="63"/>
      <c r="H116" s="63"/>
      <c r="I116" s="39"/>
      <c r="J116" s="39"/>
      <c r="K116" s="49">
        <v>0</v>
      </c>
      <c r="L116">
        <v>222</v>
      </c>
    </row>
    <row r="117" spans="1:12" x14ac:dyDescent="0.25">
      <c r="A117" s="57">
        <v>12</v>
      </c>
      <c r="B117" s="57">
        <v>14117</v>
      </c>
      <c r="C117" s="60">
        <v>24</v>
      </c>
      <c r="D117" s="57">
        <v>14125</v>
      </c>
      <c r="E117" s="60">
        <v>24</v>
      </c>
      <c r="F117" s="57">
        <v>14133</v>
      </c>
      <c r="G117" s="63"/>
      <c r="H117" s="63"/>
      <c r="I117" s="39"/>
      <c r="J117" s="39"/>
      <c r="K117" s="49">
        <v>0</v>
      </c>
      <c r="L117">
        <v>122</v>
      </c>
    </row>
    <row r="118" spans="1:12" x14ac:dyDescent="0.25">
      <c r="A118" s="57">
        <v>21</v>
      </c>
      <c r="B118" s="57">
        <v>14295</v>
      </c>
      <c r="C118" s="60">
        <v>22</v>
      </c>
      <c r="D118" s="57">
        <v>14315</v>
      </c>
      <c r="E118" s="60">
        <v>24</v>
      </c>
      <c r="F118" s="57">
        <v>14323</v>
      </c>
      <c r="G118" s="63"/>
      <c r="H118" s="63"/>
      <c r="I118" s="39"/>
      <c r="J118" s="39"/>
      <c r="K118" s="49">
        <v>0</v>
      </c>
      <c r="L118">
        <v>222</v>
      </c>
    </row>
    <row r="119" spans="1:12" x14ac:dyDescent="0.25">
      <c r="A119" s="57">
        <v>21</v>
      </c>
      <c r="B119" s="57">
        <v>14438</v>
      </c>
      <c r="C119" s="60">
        <v>22</v>
      </c>
      <c r="D119" s="57">
        <v>14452</v>
      </c>
      <c r="E119" s="60">
        <v>24</v>
      </c>
      <c r="F119" s="57">
        <v>14473</v>
      </c>
      <c r="G119" s="63"/>
      <c r="H119" s="63"/>
      <c r="I119" s="39"/>
      <c r="J119" s="39"/>
      <c r="K119" s="49">
        <v>0</v>
      </c>
      <c r="L119">
        <v>222</v>
      </c>
    </row>
    <row r="120" spans="1:12" x14ac:dyDescent="0.25">
      <c r="A120" s="57">
        <v>12</v>
      </c>
      <c r="B120" s="57">
        <v>14574</v>
      </c>
      <c r="C120" s="60">
        <v>24</v>
      </c>
      <c r="D120" s="57">
        <v>14582</v>
      </c>
      <c r="E120" s="60">
        <v>24</v>
      </c>
      <c r="F120" s="57">
        <v>14590</v>
      </c>
      <c r="G120" s="63"/>
      <c r="H120" s="63"/>
      <c r="I120" s="39"/>
      <c r="J120" s="39"/>
      <c r="K120" s="49">
        <v>0</v>
      </c>
      <c r="L120">
        <v>122</v>
      </c>
    </row>
    <row r="121" spans="1:12" x14ac:dyDescent="0.25">
      <c r="A121" s="57">
        <v>12</v>
      </c>
      <c r="B121" s="57">
        <v>14693</v>
      </c>
      <c r="C121" s="60">
        <v>24</v>
      </c>
      <c r="D121" s="57">
        <v>14702</v>
      </c>
      <c r="E121" s="60">
        <v>24</v>
      </c>
      <c r="F121" s="57">
        <v>14715</v>
      </c>
      <c r="G121" s="63"/>
      <c r="H121" s="63"/>
      <c r="I121" s="39"/>
      <c r="J121" s="39"/>
      <c r="K121" s="49">
        <v>0</v>
      </c>
      <c r="L121">
        <v>122</v>
      </c>
    </row>
    <row r="122" spans="1:12" x14ac:dyDescent="0.25">
      <c r="A122" s="57">
        <v>12</v>
      </c>
      <c r="B122" s="57">
        <v>14825</v>
      </c>
      <c r="C122" s="60">
        <v>13</v>
      </c>
      <c r="D122" s="57">
        <v>14832</v>
      </c>
      <c r="E122" s="60">
        <v>24</v>
      </c>
      <c r="F122" s="57">
        <v>14846</v>
      </c>
      <c r="G122" s="63"/>
      <c r="H122" s="63"/>
      <c r="I122" s="39"/>
      <c r="J122" s="39"/>
      <c r="K122" s="49">
        <v>0</v>
      </c>
      <c r="L122">
        <v>112</v>
      </c>
    </row>
    <row r="123" spans="1:12" x14ac:dyDescent="0.25">
      <c r="A123" s="57">
        <v>21</v>
      </c>
      <c r="B123" s="57">
        <v>14985</v>
      </c>
      <c r="C123" s="60">
        <v>22</v>
      </c>
      <c r="D123" s="57">
        <v>15006</v>
      </c>
      <c r="E123" s="60">
        <v>24</v>
      </c>
      <c r="F123" s="57">
        <v>15024</v>
      </c>
      <c r="G123" s="63"/>
      <c r="H123" s="63"/>
      <c r="I123" s="39"/>
      <c r="J123" s="39"/>
      <c r="K123" s="49">
        <v>0</v>
      </c>
      <c r="L123">
        <v>222</v>
      </c>
    </row>
    <row r="124" spans="1:12" x14ac:dyDescent="0.25">
      <c r="A124" s="57">
        <v>12</v>
      </c>
      <c r="B124" s="57">
        <v>15126</v>
      </c>
      <c r="C124" s="60">
        <v>13</v>
      </c>
      <c r="D124" s="57">
        <v>15133</v>
      </c>
      <c r="E124" s="60">
        <v>24</v>
      </c>
      <c r="F124" s="57">
        <v>15142</v>
      </c>
      <c r="G124" s="63"/>
      <c r="H124" s="63"/>
      <c r="I124" s="39"/>
      <c r="J124" s="39"/>
      <c r="K124" s="49">
        <v>0</v>
      </c>
      <c r="L124">
        <v>112</v>
      </c>
    </row>
    <row r="125" spans="1:12" x14ac:dyDescent="0.25">
      <c r="A125" s="56">
        <v>12</v>
      </c>
      <c r="B125" s="56">
        <v>15248</v>
      </c>
      <c r="C125" s="59">
        <v>24</v>
      </c>
      <c r="D125" s="56">
        <v>15257</v>
      </c>
      <c r="E125" s="59">
        <v>24</v>
      </c>
      <c r="F125" s="56">
        <v>15268</v>
      </c>
      <c r="G125" s="62"/>
      <c r="H125" s="62"/>
      <c r="I125" s="40"/>
      <c r="J125" s="40"/>
      <c r="K125" s="41">
        <v>0</v>
      </c>
      <c r="L125">
        <v>122</v>
      </c>
    </row>
    <row r="126" spans="1:12" x14ac:dyDescent="0.25">
      <c r="A126" s="56">
        <v>12</v>
      </c>
      <c r="B126" s="56">
        <v>15371</v>
      </c>
      <c r="C126" s="59">
        <v>24</v>
      </c>
      <c r="D126" s="56">
        <v>15380</v>
      </c>
      <c r="E126" s="59">
        <v>24</v>
      </c>
      <c r="F126" s="56">
        <v>15388</v>
      </c>
      <c r="G126" s="62"/>
      <c r="H126" s="62"/>
      <c r="I126" s="40"/>
      <c r="J126" s="40"/>
      <c r="K126" s="41">
        <v>0</v>
      </c>
      <c r="L126">
        <v>122</v>
      </c>
    </row>
    <row r="127" spans="1:12" x14ac:dyDescent="0.25">
      <c r="A127" s="56">
        <v>12</v>
      </c>
      <c r="B127" s="56">
        <v>15491</v>
      </c>
      <c r="C127" s="59">
        <v>24</v>
      </c>
      <c r="D127" s="56">
        <v>15516</v>
      </c>
      <c r="E127" s="59">
        <v>24</v>
      </c>
      <c r="F127" s="56">
        <v>15524</v>
      </c>
      <c r="G127" s="62"/>
      <c r="H127" s="62"/>
      <c r="I127" s="40"/>
      <c r="J127" s="40"/>
      <c r="K127" s="41">
        <v>0</v>
      </c>
      <c r="L127">
        <v>122</v>
      </c>
    </row>
    <row r="128" spans="1:12" x14ac:dyDescent="0.25">
      <c r="A128" s="56">
        <v>12</v>
      </c>
      <c r="B128" s="56">
        <v>15628</v>
      </c>
      <c r="C128" s="59">
        <v>13</v>
      </c>
      <c r="D128" s="56">
        <v>15635</v>
      </c>
      <c r="E128" s="59">
        <v>24</v>
      </c>
      <c r="F128" s="56">
        <v>15643</v>
      </c>
      <c r="G128" s="62"/>
      <c r="H128" s="62"/>
      <c r="I128" s="40"/>
      <c r="J128" s="40"/>
      <c r="K128" s="41">
        <v>0</v>
      </c>
      <c r="L128">
        <v>112</v>
      </c>
    </row>
    <row r="129" spans="1:12" x14ac:dyDescent="0.25">
      <c r="A129" s="56">
        <v>12</v>
      </c>
      <c r="B129" s="56">
        <v>15747</v>
      </c>
      <c r="C129" s="59">
        <v>24</v>
      </c>
      <c r="D129" s="56">
        <v>15755</v>
      </c>
      <c r="E129" s="59">
        <v>24</v>
      </c>
      <c r="F129" s="56">
        <v>15773</v>
      </c>
      <c r="G129" s="62"/>
      <c r="H129" s="62"/>
      <c r="I129" s="40"/>
      <c r="J129" s="40"/>
      <c r="K129" s="41">
        <v>0</v>
      </c>
      <c r="L129">
        <v>122</v>
      </c>
    </row>
    <row r="130" spans="1:12" x14ac:dyDescent="0.25">
      <c r="A130" s="56">
        <v>12</v>
      </c>
      <c r="B130" s="56">
        <v>15875</v>
      </c>
      <c r="C130" s="59">
        <v>13</v>
      </c>
      <c r="D130" s="56">
        <v>15882</v>
      </c>
      <c r="E130" s="59">
        <v>24</v>
      </c>
      <c r="F130" s="56">
        <v>15894</v>
      </c>
      <c r="G130" s="62"/>
      <c r="H130" s="62"/>
      <c r="I130" s="40"/>
      <c r="J130" s="40"/>
      <c r="K130" s="41">
        <v>0</v>
      </c>
      <c r="L130">
        <v>112</v>
      </c>
    </row>
    <row r="131" spans="1:12" x14ac:dyDescent="0.25">
      <c r="A131" s="56">
        <v>12</v>
      </c>
      <c r="B131" s="56">
        <v>15996</v>
      </c>
      <c r="C131" s="59">
        <v>13</v>
      </c>
      <c r="D131" s="56">
        <v>16002</v>
      </c>
      <c r="E131" s="59">
        <v>24</v>
      </c>
      <c r="F131" s="56">
        <v>16013</v>
      </c>
      <c r="G131" s="62"/>
      <c r="H131" s="62"/>
      <c r="I131" s="40"/>
      <c r="J131" s="40"/>
      <c r="K131" s="41">
        <v>0</v>
      </c>
      <c r="L131">
        <v>112</v>
      </c>
    </row>
    <row r="132" spans="1:12" x14ac:dyDescent="0.25">
      <c r="A132" s="56">
        <v>12</v>
      </c>
      <c r="B132" s="56">
        <v>16115</v>
      </c>
      <c r="C132" s="59">
        <v>13</v>
      </c>
      <c r="D132" s="56">
        <v>16121</v>
      </c>
      <c r="E132" s="59">
        <v>24</v>
      </c>
      <c r="F132" s="56">
        <v>16132</v>
      </c>
      <c r="G132" s="62"/>
      <c r="H132" s="62"/>
      <c r="I132" s="40"/>
      <c r="J132" s="40"/>
      <c r="K132" s="41">
        <v>0</v>
      </c>
      <c r="L132">
        <v>112</v>
      </c>
    </row>
    <row r="133" spans="1:12" x14ac:dyDescent="0.25">
      <c r="A133" s="56">
        <v>21</v>
      </c>
      <c r="B133" s="56">
        <v>16233</v>
      </c>
      <c r="C133" s="59">
        <v>22</v>
      </c>
      <c r="D133" s="56">
        <v>16253</v>
      </c>
      <c r="E133" s="59">
        <v>24</v>
      </c>
      <c r="F133" s="56">
        <v>16268</v>
      </c>
      <c r="G133" s="62"/>
      <c r="H133" s="62"/>
      <c r="I133" s="40"/>
      <c r="J133" s="40"/>
      <c r="K133" s="41">
        <v>0</v>
      </c>
      <c r="L133">
        <v>222</v>
      </c>
    </row>
    <row r="134" spans="1:12" x14ac:dyDescent="0.25">
      <c r="A134" s="56">
        <v>21</v>
      </c>
      <c r="B134" s="56">
        <v>16407</v>
      </c>
      <c r="C134" s="59">
        <v>22</v>
      </c>
      <c r="D134" s="56">
        <v>16457</v>
      </c>
      <c r="E134" s="59">
        <v>24</v>
      </c>
      <c r="F134" s="56">
        <v>16466</v>
      </c>
      <c r="G134" s="62"/>
      <c r="H134" s="62"/>
      <c r="I134" s="40"/>
      <c r="J134" s="40"/>
      <c r="K134" s="41">
        <v>0</v>
      </c>
      <c r="L134">
        <v>222</v>
      </c>
    </row>
    <row r="135" spans="1:12" x14ac:dyDescent="0.25">
      <c r="A135" s="56">
        <v>21</v>
      </c>
      <c r="B135" s="56">
        <v>16582</v>
      </c>
      <c r="C135" s="59">
        <v>22</v>
      </c>
      <c r="D135" s="56">
        <v>16588</v>
      </c>
      <c r="E135" s="59">
        <v>24</v>
      </c>
      <c r="F135" s="56">
        <v>16599</v>
      </c>
      <c r="G135" s="62"/>
      <c r="H135" s="62"/>
      <c r="I135" s="40"/>
      <c r="J135" s="40"/>
      <c r="K135" s="41">
        <v>0</v>
      </c>
      <c r="L135">
        <v>222</v>
      </c>
    </row>
    <row r="136" spans="1:12" x14ac:dyDescent="0.25">
      <c r="A136" s="56">
        <v>12</v>
      </c>
      <c r="B136" s="56">
        <v>16724</v>
      </c>
      <c r="C136" s="59">
        <v>24</v>
      </c>
      <c r="D136" s="56">
        <v>16735</v>
      </c>
      <c r="E136" s="59">
        <v>24</v>
      </c>
      <c r="F136" s="56">
        <v>16743</v>
      </c>
      <c r="G136" s="62"/>
      <c r="H136" s="62"/>
      <c r="I136" s="40"/>
      <c r="J136" s="40"/>
      <c r="K136" s="41">
        <v>0</v>
      </c>
      <c r="L136">
        <v>122</v>
      </c>
    </row>
    <row r="137" spans="1:12" x14ac:dyDescent="0.25">
      <c r="A137" s="56">
        <v>12</v>
      </c>
      <c r="B137" s="56">
        <v>16849</v>
      </c>
      <c r="C137" s="59">
        <v>13</v>
      </c>
      <c r="D137" s="56">
        <v>16856</v>
      </c>
      <c r="E137" s="59">
        <v>24</v>
      </c>
      <c r="F137" s="56">
        <v>16865</v>
      </c>
      <c r="G137" s="62"/>
      <c r="H137" s="62"/>
      <c r="I137" s="40"/>
      <c r="J137" s="40"/>
      <c r="K137" s="41">
        <v>0</v>
      </c>
      <c r="L137">
        <v>112</v>
      </c>
    </row>
    <row r="138" spans="1:12" x14ac:dyDescent="0.25">
      <c r="A138" s="56">
        <v>21</v>
      </c>
      <c r="B138" s="56">
        <v>16985</v>
      </c>
      <c r="C138" s="59">
        <v>22</v>
      </c>
      <c r="D138" s="56">
        <v>16991</v>
      </c>
      <c r="E138" s="59">
        <v>24</v>
      </c>
      <c r="F138" s="56">
        <v>17004</v>
      </c>
      <c r="G138" s="62"/>
      <c r="H138" s="62"/>
      <c r="I138" s="40"/>
      <c r="J138" s="40"/>
      <c r="K138" s="41">
        <v>0</v>
      </c>
      <c r="L138">
        <v>222</v>
      </c>
    </row>
    <row r="139" spans="1:12" x14ac:dyDescent="0.25">
      <c r="A139" s="56">
        <v>12</v>
      </c>
      <c r="B139" s="56">
        <v>17112</v>
      </c>
      <c r="C139" s="59">
        <v>13</v>
      </c>
      <c r="D139" s="56">
        <v>17117</v>
      </c>
      <c r="E139" s="59">
        <v>24</v>
      </c>
      <c r="F139" s="56">
        <v>17128</v>
      </c>
      <c r="G139" s="62"/>
      <c r="H139" s="62"/>
      <c r="I139" s="40"/>
      <c r="J139" s="40"/>
      <c r="K139" s="41">
        <v>0</v>
      </c>
      <c r="L139">
        <v>112</v>
      </c>
    </row>
    <row r="140" spans="1:12" x14ac:dyDescent="0.25">
      <c r="A140" s="56">
        <v>12</v>
      </c>
      <c r="B140" s="56">
        <v>17245</v>
      </c>
      <c r="C140" s="59">
        <v>24</v>
      </c>
      <c r="D140" s="56">
        <v>17255</v>
      </c>
      <c r="E140" s="59">
        <v>24</v>
      </c>
      <c r="F140" s="56">
        <v>17276</v>
      </c>
      <c r="G140" s="62"/>
      <c r="H140" s="62"/>
      <c r="I140" s="40"/>
      <c r="J140" s="40"/>
      <c r="K140" s="41">
        <v>0</v>
      </c>
      <c r="L140">
        <v>122</v>
      </c>
    </row>
    <row r="141" spans="1:12" x14ac:dyDescent="0.25">
      <c r="A141" s="56">
        <v>12</v>
      </c>
      <c r="B141" s="56">
        <v>17377</v>
      </c>
      <c r="C141" s="59">
        <v>13</v>
      </c>
      <c r="D141" s="56">
        <v>17384</v>
      </c>
      <c r="E141" s="59">
        <v>24</v>
      </c>
      <c r="F141" s="56">
        <v>17395</v>
      </c>
      <c r="G141" s="62"/>
      <c r="H141" s="62"/>
      <c r="I141" s="40"/>
      <c r="J141" s="40"/>
      <c r="K141" s="41">
        <v>0</v>
      </c>
      <c r="L141">
        <v>112</v>
      </c>
    </row>
    <row r="142" spans="1:12" x14ac:dyDescent="0.25">
      <c r="A142" s="56">
        <v>21</v>
      </c>
      <c r="B142" s="56">
        <v>17514</v>
      </c>
      <c r="C142" s="59">
        <v>22</v>
      </c>
      <c r="D142" s="56">
        <v>17521</v>
      </c>
      <c r="E142" s="59">
        <v>24</v>
      </c>
      <c r="F142" s="56">
        <v>17530</v>
      </c>
      <c r="G142" s="62"/>
      <c r="H142" s="62"/>
      <c r="I142" s="40"/>
      <c r="J142" s="40"/>
      <c r="K142" s="41">
        <v>0</v>
      </c>
      <c r="L142">
        <v>222</v>
      </c>
    </row>
    <row r="143" spans="1:12" x14ac:dyDescent="0.25">
      <c r="A143" s="56">
        <v>21</v>
      </c>
      <c r="B143" s="56">
        <v>17647</v>
      </c>
      <c r="C143" s="59">
        <v>22</v>
      </c>
      <c r="D143" s="56">
        <v>17655</v>
      </c>
      <c r="E143" s="59">
        <v>24</v>
      </c>
      <c r="F143" s="56">
        <v>17666</v>
      </c>
      <c r="G143" s="62"/>
      <c r="H143" s="62"/>
      <c r="I143" s="40"/>
      <c r="J143" s="40"/>
      <c r="K143" s="41">
        <v>0</v>
      </c>
      <c r="L143">
        <v>222</v>
      </c>
    </row>
    <row r="144" spans="1:12" x14ac:dyDescent="0.25">
      <c r="A144" s="56">
        <v>21</v>
      </c>
      <c r="B144" s="56">
        <v>17780</v>
      </c>
      <c r="C144" s="59">
        <v>22</v>
      </c>
      <c r="D144" s="56">
        <v>17792</v>
      </c>
      <c r="E144" s="59">
        <v>24</v>
      </c>
      <c r="F144" s="56">
        <v>17800</v>
      </c>
      <c r="G144" s="62"/>
      <c r="H144" s="62"/>
      <c r="I144" s="40"/>
      <c r="J144" s="40"/>
      <c r="K144" s="41">
        <v>0</v>
      </c>
      <c r="L144">
        <v>222</v>
      </c>
    </row>
    <row r="145" spans="1:12" x14ac:dyDescent="0.25">
      <c r="A145" s="56">
        <v>21</v>
      </c>
      <c r="B145" s="56">
        <v>17908</v>
      </c>
      <c r="C145" s="59">
        <v>22</v>
      </c>
      <c r="D145" s="56">
        <v>17944</v>
      </c>
      <c r="E145" s="59">
        <v>24</v>
      </c>
      <c r="F145" s="56">
        <v>17963</v>
      </c>
      <c r="G145" s="62"/>
      <c r="H145" s="62"/>
      <c r="I145" s="40"/>
      <c r="J145" s="40"/>
      <c r="K145" s="41">
        <v>0</v>
      </c>
      <c r="L145">
        <v>222</v>
      </c>
    </row>
    <row r="146" spans="1:12" x14ac:dyDescent="0.25">
      <c r="A146" s="56">
        <v>21</v>
      </c>
      <c r="B146" s="56">
        <v>18069</v>
      </c>
      <c r="C146" s="59">
        <v>22</v>
      </c>
      <c r="D146" s="56">
        <v>18074</v>
      </c>
      <c r="E146" s="59">
        <v>24</v>
      </c>
      <c r="F146" s="56">
        <v>18090</v>
      </c>
      <c r="G146" s="62"/>
      <c r="H146" s="62"/>
      <c r="I146" s="40"/>
      <c r="J146" s="40"/>
      <c r="K146" s="41">
        <v>0</v>
      </c>
      <c r="L146">
        <v>222</v>
      </c>
    </row>
    <row r="147" spans="1:12" x14ac:dyDescent="0.25">
      <c r="A147" s="56">
        <v>12</v>
      </c>
      <c r="B147" s="56">
        <v>18200</v>
      </c>
      <c r="C147" s="59">
        <v>24</v>
      </c>
      <c r="D147" s="56">
        <v>18212</v>
      </c>
      <c r="E147" s="59">
        <v>24</v>
      </c>
      <c r="F147" s="56">
        <v>18222</v>
      </c>
      <c r="G147" s="62"/>
      <c r="H147" s="62"/>
      <c r="I147" s="40"/>
      <c r="J147" s="40"/>
      <c r="K147" s="41">
        <v>0</v>
      </c>
      <c r="L147">
        <v>122</v>
      </c>
    </row>
    <row r="148" spans="1:12" x14ac:dyDescent="0.25">
      <c r="A148" s="56">
        <v>12</v>
      </c>
      <c r="B148" s="56">
        <v>18324</v>
      </c>
      <c r="C148" s="59">
        <v>24</v>
      </c>
      <c r="D148" s="56">
        <v>18336</v>
      </c>
      <c r="E148" s="59">
        <v>24</v>
      </c>
      <c r="F148" s="56">
        <v>18350</v>
      </c>
      <c r="G148" s="62"/>
      <c r="H148" s="62"/>
      <c r="I148" s="40"/>
      <c r="J148" s="40"/>
      <c r="K148" s="41">
        <v>0</v>
      </c>
      <c r="L148">
        <v>122</v>
      </c>
    </row>
    <row r="149" spans="1:12" x14ac:dyDescent="0.25">
      <c r="A149" s="56">
        <v>12</v>
      </c>
      <c r="B149" s="56">
        <v>18450</v>
      </c>
      <c r="C149" s="59">
        <v>24</v>
      </c>
      <c r="D149" s="56">
        <v>18462</v>
      </c>
      <c r="E149" s="59">
        <v>24</v>
      </c>
      <c r="F149" s="56">
        <v>18467</v>
      </c>
      <c r="G149" s="62"/>
      <c r="H149" s="62"/>
      <c r="I149" s="40"/>
      <c r="J149" s="40"/>
      <c r="K149" s="41">
        <v>0</v>
      </c>
      <c r="L149">
        <v>122</v>
      </c>
    </row>
    <row r="150" spans="1:12" x14ac:dyDescent="0.25">
      <c r="A150" s="56">
        <v>12</v>
      </c>
      <c r="B150" s="56">
        <v>18570</v>
      </c>
      <c r="C150" s="59">
        <v>24</v>
      </c>
      <c r="D150" s="56">
        <v>18582</v>
      </c>
      <c r="E150" s="59">
        <v>24</v>
      </c>
      <c r="F150" s="56">
        <v>18588</v>
      </c>
      <c r="G150" s="62"/>
      <c r="H150" s="62"/>
      <c r="I150" s="40"/>
      <c r="J150" s="40"/>
      <c r="K150" s="41">
        <v>0</v>
      </c>
      <c r="L150">
        <v>122</v>
      </c>
    </row>
    <row r="151" spans="1:12" x14ac:dyDescent="0.25">
      <c r="A151" s="56">
        <v>21</v>
      </c>
      <c r="B151" s="56">
        <v>18699</v>
      </c>
      <c r="C151" s="59">
        <v>22</v>
      </c>
      <c r="D151" s="56">
        <v>18722</v>
      </c>
      <c r="E151" s="59">
        <v>24</v>
      </c>
      <c r="F151" s="56">
        <v>18734</v>
      </c>
      <c r="G151" s="62"/>
      <c r="H151" s="62"/>
      <c r="I151" s="40"/>
      <c r="J151" s="40"/>
      <c r="K151" s="41">
        <v>0</v>
      </c>
      <c r="L151">
        <v>222</v>
      </c>
    </row>
    <row r="152" spans="1:12" x14ac:dyDescent="0.25">
      <c r="A152" s="56">
        <v>12</v>
      </c>
      <c r="B152" s="56">
        <v>18834</v>
      </c>
      <c r="C152" s="59">
        <v>24</v>
      </c>
      <c r="D152" s="56">
        <v>18866</v>
      </c>
      <c r="E152" s="59">
        <v>24</v>
      </c>
      <c r="F152" s="56">
        <v>18874</v>
      </c>
      <c r="G152" s="62"/>
      <c r="H152" s="62"/>
      <c r="I152" s="40"/>
      <c r="J152" s="40"/>
      <c r="K152" s="41">
        <v>0</v>
      </c>
      <c r="L152">
        <v>122</v>
      </c>
    </row>
    <row r="153" spans="1:12" x14ac:dyDescent="0.25">
      <c r="A153" s="56">
        <v>12</v>
      </c>
      <c r="B153" s="56">
        <v>18996</v>
      </c>
      <c r="C153" s="59">
        <v>24</v>
      </c>
      <c r="D153" s="56">
        <v>19005</v>
      </c>
      <c r="E153" s="59">
        <v>24</v>
      </c>
      <c r="F153" s="56">
        <v>19018</v>
      </c>
      <c r="G153" s="62"/>
      <c r="H153" s="62"/>
      <c r="I153" s="40"/>
      <c r="J153" s="40"/>
      <c r="K153" s="41">
        <v>0</v>
      </c>
      <c r="L153">
        <v>122</v>
      </c>
    </row>
    <row r="154" spans="1:12" x14ac:dyDescent="0.25">
      <c r="A154" s="56">
        <v>12</v>
      </c>
      <c r="B154" s="56">
        <v>19130</v>
      </c>
      <c r="C154" s="59">
        <v>13</v>
      </c>
      <c r="D154" s="56">
        <v>19138</v>
      </c>
      <c r="E154" s="59">
        <v>24</v>
      </c>
      <c r="F154" s="56">
        <v>19147</v>
      </c>
      <c r="G154" s="62"/>
      <c r="H154" s="62"/>
      <c r="I154" s="40"/>
      <c r="J154" s="40"/>
      <c r="K154" s="41">
        <v>0</v>
      </c>
      <c r="L154">
        <v>112</v>
      </c>
    </row>
    <row r="155" spans="1:12" x14ac:dyDescent="0.25">
      <c r="A155" s="57">
        <v>12</v>
      </c>
      <c r="B155" s="57">
        <v>19258</v>
      </c>
      <c r="C155" s="60">
        <v>13</v>
      </c>
      <c r="D155" s="57">
        <v>19266</v>
      </c>
      <c r="E155" s="60">
        <v>24</v>
      </c>
      <c r="F155" s="57">
        <v>19275</v>
      </c>
      <c r="G155" s="63"/>
      <c r="H155" s="63"/>
      <c r="I155" s="39"/>
      <c r="J155" s="39"/>
      <c r="K155" s="49">
        <v>0</v>
      </c>
      <c r="L155">
        <v>112</v>
      </c>
    </row>
    <row r="156" spans="1:12" x14ac:dyDescent="0.25">
      <c r="A156" s="57">
        <v>12</v>
      </c>
      <c r="B156" s="57">
        <v>19397</v>
      </c>
      <c r="C156" s="60">
        <v>13</v>
      </c>
      <c r="D156" s="57">
        <v>19402</v>
      </c>
      <c r="E156" s="60">
        <v>24</v>
      </c>
      <c r="F156" s="57">
        <v>19411</v>
      </c>
      <c r="G156" s="63"/>
      <c r="H156" s="63"/>
      <c r="I156" s="39"/>
      <c r="J156" s="39"/>
      <c r="K156" s="49">
        <v>0</v>
      </c>
      <c r="L156">
        <v>112</v>
      </c>
    </row>
    <row r="157" spans="1:12" x14ac:dyDescent="0.25">
      <c r="A157" s="57">
        <v>12</v>
      </c>
      <c r="B157" s="57">
        <v>19580</v>
      </c>
      <c r="C157" s="60">
        <v>24</v>
      </c>
      <c r="D157" s="57">
        <v>19592</v>
      </c>
      <c r="E157" s="60">
        <v>24</v>
      </c>
      <c r="F157" s="57">
        <v>19607</v>
      </c>
      <c r="G157" s="63"/>
      <c r="H157" s="63"/>
      <c r="I157" s="39"/>
      <c r="J157" s="39"/>
      <c r="K157" s="49">
        <v>0</v>
      </c>
      <c r="L157">
        <v>122</v>
      </c>
    </row>
    <row r="158" spans="1:12" x14ac:dyDescent="0.25">
      <c r="A158" s="57">
        <v>12</v>
      </c>
      <c r="B158" s="57">
        <v>19758</v>
      </c>
      <c r="C158" s="60">
        <v>24</v>
      </c>
      <c r="D158" s="57">
        <v>19767</v>
      </c>
      <c r="E158" s="60">
        <v>24</v>
      </c>
      <c r="F158" s="57">
        <v>19776</v>
      </c>
      <c r="G158" s="63"/>
      <c r="H158" s="63"/>
      <c r="I158" s="39"/>
      <c r="J158" s="39"/>
      <c r="K158" s="49">
        <v>0</v>
      </c>
      <c r="L158">
        <v>122</v>
      </c>
    </row>
    <row r="159" spans="1:12" x14ac:dyDescent="0.25">
      <c r="A159" s="57">
        <v>12</v>
      </c>
      <c r="B159" s="57">
        <v>19878</v>
      </c>
      <c r="C159" s="60">
        <v>13</v>
      </c>
      <c r="D159" s="57">
        <v>19886</v>
      </c>
      <c r="E159" s="60">
        <v>24</v>
      </c>
      <c r="F159" s="57">
        <v>19898</v>
      </c>
      <c r="G159" s="63"/>
      <c r="H159" s="63"/>
      <c r="I159" s="39"/>
      <c r="J159" s="39"/>
      <c r="K159" s="49">
        <v>0</v>
      </c>
      <c r="L159">
        <v>112</v>
      </c>
    </row>
    <row r="160" spans="1:12" x14ac:dyDescent="0.25">
      <c r="A160" s="57">
        <v>12</v>
      </c>
      <c r="B160" s="57">
        <v>20010</v>
      </c>
      <c r="C160" s="60">
        <v>24</v>
      </c>
      <c r="D160" s="57">
        <v>20020</v>
      </c>
      <c r="E160" s="60">
        <v>24</v>
      </c>
      <c r="F160" s="57">
        <v>20037</v>
      </c>
      <c r="G160" s="63"/>
      <c r="H160" s="63"/>
      <c r="I160" s="39"/>
      <c r="J160" s="39"/>
      <c r="K160" s="49">
        <v>0</v>
      </c>
      <c r="L160">
        <v>122</v>
      </c>
    </row>
    <row r="161" spans="1:12" x14ac:dyDescent="0.25">
      <c r="A161" s="57">
        <v>12</v>
      </c>
      <c r="B161" s="57">
        <v>20150</v>
      </c>
      <c r="C161" s="60">
        <v>24</v>
      </c>
      <c r="D161" s="57">
        <v>20159</v>
      </c>
      <c r="E161" s="60">
        <v>24</v>
      </c>
      <c r="F161" s="57">
        <v>20172</v>
      </c>
      <c r="G161" s="63"/>
      <c r="H161" s="63"/>
      <c r="I161" s="39"/>
      <c r="J161" s="39"/>
      <c r="K161" s="49">
        <v>0</v>
      </c>
      <c r="L161">
        <v>122</v>
      </c>
    </row>
    <row r="162" spans="1:12" x14ac:dyDescent="0.25">
      <c r="A162" s="57">
        <v>12</v>
      </c>
      <c r="B162" s="57">
        <v>20288</v>
      </c>
      <c r="C162" s="60">
        <v>24</v>
      </c>
      <c r="D162" s="57">
        <v>20297</v>
      </c>
      <c r="E162" s="60">
        <v>24</v>
      </c>
      <c r="F162" s="57">
        <v>20304</v>
      </c>
      <c r="G162" s="63"/>
      <c r="H162" s="63"/>
      <c r="I162" s="39"/>
      <c r="J162" s="39"/>
      <c r="K162" s="49">
        <v>0</v>
      </c>
      <c r="L162">
        <v>122</v>
      </c>
    </row>
    <row r="163" spans="1:12" x14ac:dyDescent="0.25">
      <c r="A163" s="57">
        <v>12</v>
      </c>
      <c r="B163" s="57">
        <v>20417</v>
      </c>
      <c r="C163" s="60">
        <v>24</v>
      </c>
      <c r="D163" s="57">
        <v>20429</v>
      </c>
      <c r="E163" s="60">
        <v>24</v>
      </c>
      <c r="F163" s="57">
        <v>20443</v>
      </c>
      <c r="G163" s="63"/>
      <c r="H163" s="63"/>
      <c r="I163" s="39"/>
      <c r="J163" s="39"/>
      <c r="K163" s="49">
        <v>0</v>
      </c>
      <c r="L163">
        <v>122</v>
      </c>
    </row>
    <row r="164" spans="1:12" x14ac:dyDescent="0.25">
      <c r="A164" s="57">
        <v>12</v>
      </c>
      <c r="B164" s="57">
        <v>20556</v>
      </c>
      <c r="C164" s="60">
        <v>24</v>
      </c>
      <c r="D164" s="57">
        <v>20567</v>
      </c>
      <c r="E164" s="60">
        <v>24</v>
      </c>
      <c r="F164" s="57">
        <v>20576</v>
      </c>
      <c r="G164" s="63"/>
      <c r="H164" s="63"/>
      <c r="I164" s="39"/>
      <c r="J164" s="39"/>
      <c r="K164" s="49">
        <v>0</v>
      </c>
      <c r="L164">
        <v>122</v>
      </c>
    </row>
    <row r="165" spans="1:12" x14ac:dyDescent="0.25">
      <c r="A165" s="57">
        <v>12</v>
      </c>
      <c r="B165" s="57">
        <v>20724</v>
      </c>
      <c r="C165" s="60">
        <v>24</v>
      </c>
      <c r="D165" s="57">
        <v>20733</v>
      </c>
      <c r="E165" s="60">
        <v>24</v>
      </c>
      <c r="F165" s="57">
        <v>20755</v>
      </c>
      <c r="G165" s="63"/>
      <c r="H165" s="63"/>
      <c r="I165" s="39"/>
      <c r="J165" s="39"/>
      <c r="K165" s="49">
        <v>0</v>
      </c>
      <c r="L165">
        <v>122</v>
      </c>
    </row>
    <row r="166" spans="1:12" x14ac:dyDescent="0.25">
      <c r="A166" s="57">
        <v>12</v>
      </c>
      <c r="B166" s="57">
        <v>20856</v>
      </c>
      <c r="C166" s="60">
        <v>24</v>
      </c>
      <c r="D166" s="57">
        <v>20870</v>
      </c>
      <c r="E166" s="60">
        <v>24</v>
      </c>
      <c r="F166" s="57">
        <v>20899</v>
      </c>
      <c r="G166" s="63"/>
      <c r="H166" s="63"/>
      <c r="I166" s="39"/>
      <c r="J166" s="39"/>
      <c r="K166" s="49">
        <v>0</v>
      </c>
      <c r="L166">
        <v>122</v>
      </c>
    </row>
    <row r="167" spans="1:12" x14ac:dyDescent="0.25">
      <c r="A167" s="57">
        <v>12</v>
      </c>
      <c r="B167" s="57">
        <v>21006</v>
      </c>
      <c r="C167" s="60">
        <v>24</v>
      </c>
      <c r="D167" s="57">
        <v>21016</v>
      </c>
      <c r="E167" s="60">
        <v>24</v>
      </c>
      <c r="F167" s="57">
        <v>21021</v>
      </c>
      <c r="G167" s="63"/>
      <c r="H167" s="63"/>
      <c r="I167" s="39"/>
      <c r="J167" s="39"/>
      <c r="K167" s="49">
        <v>0</v>
      </c>
      <c r="L167">
        <v>122</v>
      </c>
    </row>
    <row r="168" spans="1:12" x14ac:dyDescent="0.25">
      <c r="A168" s="57">
        <v>12</v>
      </c>
      <c r="B168" s="57">
        <v>21119</v>
      </c>
      <c r="C168" s="60">
        <v>13</v>
      </c>
      <c r="D168" s="57">
        <v>21127</v>
      </c>
      <c r="E168" s="60">
        <v>24</v>
      </c>
      <c r="F168" s="57">
        <v>21138</v>
      </c>
      <c r="G168" s="63"/>
      <c r="H168" s="63"/>
      <c r="I168" s="39"/>
      <c r="J168" s="39"/>
      <c r="K168" s="49">
        <v>0</v>
      </c>
      <c r="L168">
        <v>112</v>
      </c>
    </row>
    <row r="169" spans="1:12" x14ac:dyDescent="0.25">
      <c r="A169" s="57">
        <v>12</v>
      </c>
      <c r="B169" s="57">
        <v>21238</v>
      </c>
      <c r="C169" s="60">
        <v>24</v>
      </c>
      <c r="D169" s="57">
        <v>21251</v>
      </c>
      <c r="E169" s="60">
        <v>24</v>
      </c>
      <c r="F169" s="57">
        <v>21258</v>
      </c>
      <c r="G169" s="63"/>
      <c r="H169" s="63"/>
      <c r="I169" s="39"/>
      <c r="J169" s="39"/>
      <c r="K169" s="49">
        <v>0</v>
      </c>
      <c r="L169">
        <v>122</v>
      </c>
    </row>
    <row r="170" spans="1:12" x14ac:dyDescent="0.25">
      <c r="A170" s="57">
        <v>21</v>
      </c>
      <c r="B170" s="57">
        <v>21423</v>
      </c>
      <c r="C170" s="60">
        <v>22</v>
      </c>
      <c r="D170" s="57">
        <v>21435</v>
      </c>
      <c r="E170" s="60">
        <v>24</v>
      </c>
      <c r="F170" s="57">
        <v>21445</v>
      </c>
      <c r="G170" s="63"/>
      <c r="H170" s="63"/>
      <c r="I170" s="39"/>
      <c r="J170" s="39"/>
      <c r="K170" s="49">
        <v>0</v>
      </c>
      <c r="L170">
        <v>222</v>
      </c>
    </row>
    <row r="171" spans="1:12" x14ac:dyDescent="0.25">
      <c r="A171" s="57">
        <v>12</v>
      </c>
      <c r="B171" s="57">
        <v>22350</v>
      </c>
      <c r="C171" s="60">
        <v>24</v>
      </c>
      <c r="D171" s="57">
        <v>22363</v>
      </c>
      <c r="E171" s="60">
        <v>24</v>
      </c>
      <c r="F171" s="57">
        <v>22376</v>
      </c>
      <c r="G171" s="63"/>
      <c r="H171" s="63"/>
      <c r="I171" s="39"/>
      <c r="J171" s="39"/>
      <c r="K171" s="49">
        <v>0</v>
      </c>
      <c r="L171">
        <v>122</v>
      </c>
    </row>
    <row r="172" spans="1:12" x14ac:dyDescent="0.25">
      <c r="A172" s="57">
        <v>21</v>
      </c>
      <c r="B172" s="57">
        <v>22559</v>
      </c>
      <c r="C172" s="60">
        <v>22</v>
      </c>
      <c r="D172" s="57">
        <v>22570</v>
      </c>
      <c r="E172" s="60">
        <v>24</v>
      </c>
      <c r="F172" s="57">
        <v>22578</v>
      </c>
      <c r="G172" s="63"/>
      <c r="H172" s="63"/>
      <c r="I172" s="39"/>
      <c r="J172" s="39"/>
      <c r="K172" s="49">
        <v>0</v>
      </c>
      <c r="L172">
        <v>222</v>
      </c>
    </row>
    <row r="173" spans="1:12" x14ac:dyDescent="0.25">
      <c r="A173" s="57">
        <v>12</v>
      </c>
      <c r="B173" s="57">
        <v>22682</v>
      </c>
      <c r="C173" s="60">
        <v>24</v>
      </c>
      <c r="D173" s="57">
        <v>22691</v>
      </c>
      <c r="E173" s="60">
        <v>24</v>
      </c>
      <c r="F173" s="57">
        <v>22696</v>
      </c>
      <c r="G173" s="63"/>
      <c r="H173" s="63"/>
      <c r="I173" s="39"/>
      <c r="J173" s="39"/>
      <c r="K173" s="49">
        <v>0</v>
      </c>
      <c r="L173">
        <v>122</v>
      </c>
    </row>
    <row r="174" spans="1:12" x14ac:dyDescent="0.25">
      <c r="A174" s="57">
        <v>12</v>
      </c>
      <c r="B174" s="57">
        <v>22803</v>
      </c>
      <c r="C174" s="60">
        <v>24</v>
      </c>
      <c r="D174" s="57">
        <v>22812</v>
      </c>
      <c r="E174" s="60">
        <v>24</v>
      </c>
      <c r="F174" s="57">
        <v>22828</v>
      </c>
      <c r="G174" s="63"/>
      <c r="H174" s="63"/>
      <c r="I174" s="39"/>
      <c r="J174" s="39"/>
      <c r="K174" s="49">
        <v>0</v>
      </c>
      <c r="L174">
        <v>122</v>
      </c>
    </row>
    <row r="175" spans="1:12" x14ac:dyDescent="0.25">
      <c r="A175" s="57">
        <v>21</v>
      </c>
      <c r="B175" s="57">
        <v>22937</v>
      </c>
      <c r="C175" s="60">
        <v>22</v>
      </c>
      <c r="D175" s="57">
        <v>22955</v>
      </c>
      <c r="E175" s="60">
        <v>24</v>
      </c>
      <c r="F175" s="57">
        <v>22969</v>
      </c>
      <c r="G175" s="63"/>
      <c r="H175" s="63"/>
      <c r="I175" s="39"/>
      <c r="J175" s="39"/>
      <c r="K175" s="49">
        <v>0</v>
      </c>
      <c r="L175">
        <v>222</v>
      </c>
    </row>
    <row r="176" spans="1:12" x14ac:dyDescent="0.25">
      <c r="A176" s="57">
        <v>12</v>
      </c>
      <c r="B176" s="57">
        <v>23082</v>
      </c>
      <c r="C176" s="60">
        <v>24</v>
      </c>
      <c r="D176" s="57">
        <v>23091</v>
      </c>
      <c r="E176" s="60">
        <v>24</v>
      </c>
      <c r="F176" s="57">
        <v>23098</v>
      </c>
      <c r="G176" s="63"/>
      <c r="H176" s="63"/>
      <c r="I176" s="39"/>
      <c r="J176" s="39"/>
      <c r="K176" s="49">
        <v>0</v>
      </c>
      <c r="L176">
        <v>122</v>
      </c>
    </row>
    <row r="177" spans="1:12" x14ac:dyDescent="0.25">
      <c r="A177" s="57">
        <v>12</v>
      </c>
      <c r="B177" s="57">
        <v>23207</v>
      </c>
      <c r="C177" s="60">
        <v>24</v>
      </c>
      <c r="D177" s="57">
        <v>23216</v>
      </c>
      <c r="E177" s="60">
        <v>24</v>
      </c>
      <c r="F177" s="57">
        <v>23226</v>
      </c>
      <c r="G177" s="63"/>
      <c r="H177" s="63"/>
      <c r="I177" s="39"/>
      <c r="J177" s="39"/>
      <c r="K177" s="49">
        <v>0</v>
      </c>
      <c r="L177">
        <v>122</v>
      </c>
    </row>
    <row r="178" spans="1:12" x14ac:dyDescent="0.25">
      <c r="A178" s="57">
        <v>12</v>
      </c>
      <c r="B178" s="57">
        <v>23326</v>
      </c>
      <c r="C178" s="60">
        <v>13</v>
      </c>
      <c r="D178" s="57">
        <v>23334</v>
      </c>
      <c r="E178" s="60">
        <v>24</v>
      </c>
      <c r="F178" s="57">
        <v>23344</v>
      </c>
      <c r="G178" s="63"/>
      <c r="H178" s="63"/>
      <c r="I178" s="39"/>
      <c r="J178" s="39"/>
      <c r="K178" s="49">
        <v>0</v>
      </c>
      <c r="L178">
        <v>112</v>
      </c>
    </row>
    <row r="179" spans="1:12" x14ac:dyDescent="0.25">
      <c r="A179" s="57">
        <v>12</v>
      </c>
      <c r="B179" s="57">
        <v>23443</v>
      </c>
      <c r="C179" s="60">
        <v>24</v>
      </c>
      <c r="D179" s="57">
        <v>23452</v>
      </c>
      <c r="E179" s="60">
        <v>24</v>
      </c>
      <c r="F179" s="57">
        <v>23457</v>
      </c>
      <c r="G179" s="63"/>
      <c r="H179" s="63"/>
      <c r="I179" s="39"/>
      <c r="J179" s="39"/>
      <c r="K179" s="49">
        <v>0</v>
      </c>
      <c r="L179">
        <v>122</v>
      </c>
    </row>
    <row r="180" spans="1:12" x14ac:dyDescent="0.25">
      <c r="A180" s="57">
        <v>12</v>
      </c>
      <c r="B180" s="57">
        <v>23572</v>
      </c>
      <c r="C180" s="60">
        <v>24</v>
      </c>
      <c r="D180" s="57">
        <v>23584</v>
      </c>
      <c r="E180" s="60">
        <v>24</v>
      </c>
      <c r="F180" s="57">
        <v>23589</v>
      </c>
      <c r="G180" s="63"/>
      <c r="H180" s="63"/>
      <c r="I180" s="39"/>
      <c r="J180" s="39"/>
      <c r="K180" s="49">
        <v>0</v>
      </c>
      <c r="L180">
        <v>122</v>
      </c>
    </row>
    <row r="181" spans="1:12" x14ac:dyDescent="0.25">
      <c r="A181" s="57">
        <v>12</v>
      </c>
      <c r="B181" s="57">
        <v>23689</v>
      </c>
      <c r="C181" s="60">
        <v>24</v>
      </c>
      <c r="D181" s="57">
        <v>23703</v>
      </c>
      <c r="E181" s="60">
        <v>24</v>
      </c>
      <c r="F181" s="57">
        <v>23708</v>
      </c>
      <c r="G181" s="63"/>
      <c r="H181" s="63"/>
      <c r="I181" s="39"/>
      <c r="J181" s="39"/>
      <c r="K181" s="49">
        <v>0</v>
      </c>
      <c r="L181">
        <v>122</v>
      </c>
    </row>
    <row r="182" spans="1:12" x14ac:dyDescent="0.25">
      <c r="A182" s="57">
        <v>12</v>
      </c>
      <c r="B182" s="57">
        <v>23827</v>
      </c>
      <c r="C182" s="60">
        <v>24</v>
      </c>
      <c r="D182" s="57">
        <v>23839</v>
      </c>
      <c r="E182" s="60">
        <v>24</v>
      </c>
      <c r="F182" s="57">
        <v>23848</v>
      </c>
      <c r="G182" s="63"/>
      <c r="H182" s="63"/>
      <c r="I182" s="39"/>
      <c r="J182" s="39"/>
      <c r="K182" s="49">
        <v>0</v>
      </c>
      <c r="L182">
        <v>122</v>
      </c>
    </row>
    <row r="183" spans="1:12" x14ac:dyDescent="0.25">
      <c r="A183" s="57">
        <v>21</v>
      </c>
      <c r="B183" s="57">
        <v>23960</v>
      </c>
      <c r="C183" s="60">
        <v>11</v>
      </c>
      <c r="D183" s="57">
        <v>23996</v>
      </c>
      <c r="E183" s="60"/>
      <c r="F183" s="57"/>
      <c r="G183" s="63"/>
      <c r="H183" s="63"/>
      <c r="I183" s="39"/>
      <c r="J183" s="39"/>
      <c r="K183" s="49"/>
      <c r="L183">
        <v>21</v>
      </c>
    </row>
    <row r="184" spans="1:12" x14ac:dyDescent="0.25">
      <c r="A184" s="17"/>
      <c r="B184" s="17"/>
      <c r="C184" s="17"/>
      <c r="D184" s="17"/>
      <c r="E184" s="17"/>
      <c r="F184" s="17"/>
      <c r="G184" s="17"/>
      <c r="H1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138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77</v>
      </c>
      <c r="V3" s="25" t="s">
        <v>119</v>
      </c>
      <c r="W3">
        <f>COUNTA(L7:L19)</f>
        <v>13</v>
      </c>
      <c r="AA3" s="25" t="s">
        <v>119</v>
      </c>
      <c r="AB3">
        <f>COUNTA(L20:L32)</f>
        <v>13</v>
      </c>
      <c r="AF3" s="25" t="s">
        <v>119</v>
      </c>
      <c r="AG3">
        <f>COUNTA(L33:L44)</f>
        <v>12</v>
      </c>
      <c r="AK3" s="25" t="s">
        <v>119</v>
      </c>
      <c r="AL3">
        <f>COUNTA(L45:L57)</f>
        <v>13</v>
      </c>
      <c r="AP3" s="25" t="s">
        <v>119</v>
      </c>
      <c r="AQ3">
        <f>COUNTA(L58:L70)</f>
        <v>13</v>
      </c>
      <c r="AU3" s="25" t="s">
        <v>119</v>
      </c>
      <c r="AV3">
        <f>COUNTA(L71:L83)</f>
        <v>13</v>
      </c>
    </row>
    <row r="4" spans="1:48" x14ac:dyDescent="0.25">
      <c r="P4" s="25" t="s">
        <v>87</v>
      </c>
      <c r="Q4" s="26">
        <f>SUM(O7:O14)</f>
        <v>77</v>
      </c>
      <c r="V4" s="25" t="s">
        <v>120</v>
      </c>
      <c r="W4">
        <f>SUM(U7:U14)</f>
        <v>13</v>
      </c>
      <c r="AA4" s="25" t="s">
        <v>120</v>
      </c>
      <c r="AB4">
        <f>SUM(Z7:Z14)</f>
        <v>13</v>
      </c>
      <c r="AF4" s="25" t="s">
        <v>120</v>
      </c>
      <c r="AG4">
        <f>SUM(AE7:AE14)</f>
        <v>12</v>
      </c>
      <c r="AK4" s="25" t="s">
        <v>120</v>
      </c>
      <c r="AL4">
        <f>SUM(AJ7:AJ14)</f>
        <v>13</v>
      </c>
      <c r="AP4" s="25" t="s">
        <v>120</v>
      </c>
      <c r="AQ4">
        <f>SUM(AO7:AO14)</f>
        <v>13</v>
      </c>
      <c r="AU4" s="25" t="s">
        <v>120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21</v>
      </c>
      <c r="B7" s="55">
        <v>64</v>
      </c>
      <c r="C7" s="58">
        <v>11</v>
      </c>
      <c r="D7" s="55">
        <v>89</v>
      </c>
      <c r="E7" s="58">
        <v>22</v>
      </c>
      <c r="F7" s="55">
        <v>100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COUNTIF(L7:L19,T7)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COUNTIF(L20:L32,Y7)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COUNTIF(L33:L44,AD7)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COUNTIF(L45:L57,AI7)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COUNTIF(L58:L70,AN7)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COUNTIF(L71:L83,AS7)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271</v>
      </c>
      <c r="C8" s="59">
        <v>22</v>
      </c>
      <c r="D8" s="56">
        <v>279</v>
      </c>
      <c r="E8" s="59">
        <v>24</v>
      </c>
      <c r="F8" s="56">
        <v>292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6</v>
      </c>
      <c r="P8" s="34">
        <f>O8/$Q$4</f>
        <v>7.792207792207792E-2</v>
      </c>
      <c r="Q8" s="34">
        <f>IF(P8=0,0,(P8*((LOG(P8))/LOG(2))))</f>
        <v>-0.28689537973821388</v>
      </c>
      <c r="T8" s="34">
        <f>N8</f>
        <v>112</v>
      </c>
      <c r="U8" s="34">
        <f>COUNTIF(L7:L19,T8)</f>
        <v>1</v>
      </c>
      <c r="V8" s="34">
        <f>U8/(W4-U11)</f>
        <v>7.6923076923076927E-2</v>
      </c>
      <c r="W8" s="34">
        <f>IF(V8=0,0,(V8*((LOG(V8))/LOG(2))))</f>
        <v>-0.28464920908777636</v>
      </c>
      <c r="Y8" s="34">
        <f>N8</f>
        <v>112</v>
      </c>
      <c r="Z8" s="34">
        <f>COUNTIF(L20:L32,Y8)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COUNTIF(L33:L44,AD8)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COUNTIF(L45:L57,AI8)</f>
        <v>1</v>
      </c>
      <c r="AK8" s="34">
        <f>AJ8/(AL4-AJ11)</f>
        <v>7.6923076923076927E-2</v>
      </c>
      <c r="AL8" s="34">
        <f>IF(AK8=0,0,(AK8*((LOG(AK8))/LOG(2))))</f>
        <v>-0.28464920908777636</v>
      </c>
      <c r="AN8" s="34">
        <f>N8</f>
        <v>112</v>
      </c>
      <c r="AO8" s="34">
        <f>COUNTIF(L58:L70,AN8)</f>
        <v>2</v>
      </c>
      <c r="AP8" s="34">
        <f>AO8/(AQ4-AO11)</f>
        <v>0.15384615384615385</v>
      </c>
      <c r="AQ8" s="34">
        <f>IF(AP8=0,0,(AP8*((LOG(AP8))/LOG(2))))</f>
        <v>-0.4154522643293988</v>
      </c>
      <c r="AS8" s="34">
        <f>N8</f>
        <v>112</v>
      </c>
      <c r="AT8" s="34">
        <f>COUNTIF(L71:L83,AS8)</f>
        <v>2</v>
      </c>
      <c r="AU8" s="34">
        <f>AT8/(AV4-AT11)</f>
        <v>0.15384615384615385</v>
      </c>
      <c r="AV8" s="34">
        <f>IF(AU8=0,0,(AU8*((LOG(AU8))/LOG(2))))</f>
        <v>-0.4154522643293988</v>
      </c>
    </row>
    <row r="9" spans="1:48" x14ac:dyDescent="0.25">
      <c r="A9" s="56">
        <v>12</v>
      </c>
      <c r="B9" s="56">
        <v>395</v>
      </c>
      <c r="C9" s="59">
        <v>24</v>
      </c>
      <c r="D9" s="56">
        <v>407</v>
      </c>
      <c r="E9" s="59">
        <v>24</v>
      </c>
      <c r="F9" s="56">
        <v>413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1.2987012987012988E-2</v>
      </c>
      <c r="Q9" s="34">
        <f>IF(P9=0,0,(P9*((LOG(P9))/LOG(2))))</f>
        <v>-8.1386838190842872E-2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COUNTIF(L45:L57,AI9)</f>
        <v>1</v>
      </c>
      <c r="AK9" s="34">
        <f>AJ9/(AL4-AJ11)</f>
        <v>7.6923076923076927E-2</v>
      </c>
      <c r="AL9" s="34">
        <f>IF(AK9=0,0,(AK9*((LOG(AK9))/LOG(2))))</f>
        <v>-0.28464920908777636</v>
      </c>
      <c r="AN9" s="34">
        <f>N9</f>
        <v>121</v>
      </c>
      <c r="AO9" s="34">
        <f>COUNTIF(L58:L70,AN9)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COUNTIF(L71:L83,AS9)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518</v>
      </c>
      <c r="C10" s="59">
        <v>13</v>
      </c>
      <c r="D10" s="56">
        <v>527</v>
      </c>
      <c r="E10" s="59">
        <v>24</v>
      </c>
      <c r="F10" s="56">
        <v>538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59</v>
      </c>
      <c r="P10" s="34">
        <f>O10/$Q$4</f>
        <v>0.76623376623376627</v>
      </c>
      <c r="Q10" s="34">
        <f>IF(P10=0,0,(P10*((LOG(P10))/LOG(2))))</f>
        <v>-0.29434371413831872</v>
      </c>
      <c r="T10" s="34">
        <f>N10</f>
        <v>122</v>
      </c>
      <c r="U10" s="34">
        <f>COUNTIF(L7:L19,T10)</f>
        <v>9</v>
      </c>
      <c r="V10" s="34">
        <f>U10/(W4-U11)</f>
        <v>0.69230769230769229</v>
      </c>
      <c r="W10" s="34">
        <f>IF(V10=0,0,(V10*((LOG(V10))/LOG(2))))</f>
        <v>-0.36727941925300139</v>
      </c>
      <c r="Y10" s="34">
        <f>N10</f>
        <v>122</v>
      </c>
      <c r="Z10" s="34">
        <f>COUNTIF(L20:L32,Y10)</f>
        <v>11</v>
      </c>
      <c r="AA10" s="34">
        <f>Z10/(AB4-Z11)</f>
        <v>0.84615384615384615</v>
      </c>
      <c r="AB10" s="34">
        <f>IF(AA10=0,0,(AA10*((LOG(AA10))/LOG(2))))</f>
        <v>-0.20392993034936494</v>
      </c>
      <c r="AD10" s="34">
        <f>N10</f>
        <v>122</v>
      </c>
      <c r="AE10" s="34">
        <f>COUNTIF(L33:L44,AD10)</f>
        <v>11</v>
      </c>
      <c r="AF10" s="34">
        <f>AE10/(AG4-AE11)</f>
        <v>0.91666666666666663</v>
      </c>
      <c r="AG10" s="34">
        <f>IF(AF10=0,0,(AF10*((LOG(AF10))/LOG(2))))</f>
        <v>-0.1150699752435374</v>
      </c>
      <c r="AI10" s="34">
        <f>N10</f>
        <v>122</v>
      </c>
      <c r="AJ10" s="34">
        <f>COUNTIF(L45:L57,AI10)</f>
        <v>10</v>
      </c>
      <c r="AK10" s="34">
        <f>AJ10/(AL4-AJ11)</f>
        <v>0.76923076923076927</v>
      </c>
      <c r="AL10" s="34">
        <f>IF(AK10=0,0,(AK10*((LOG(AK10))/LOG(2))))</f>
        <v>-0.29116278711825366</v>
      </c>
      <c r="AN10" s="34">
        <f>N10</f>
        <v>122</v>
      </c>
      <c r="AO10" s="34">
        <f>COUNTIF(L58:L70,AN10)</f>
        <v>8</v>
      </c>
      <c r="AP10" s="34">
        <f>AO10/(AQ4-AO11)</f>
        <v>0.61538461538461542</v>
      </c>
      <c r="AQ10" s="34">
        <f>IF(AP10=0,0,(AP10*((LOG(AP10))/LOG(2))))</f>
        <v>-0.43103982654836437</v>
      </c>
      <c r="AS10" s="34">
        <f>N10</f>
        <v>122</v>
      </c>
      <c r="AT10" s="34">
        <f>COUNTIF(L71:L83,AS10)</f>
        <v>10</v>
      </c>
      <c r="AU10" s="34">
        <f>AT10/(AV4-AT11)</f>
        <v>0.76923076923076927</v>
      </c>
      <c r="AV10" s="34">
        <f>IF(AU10=0,0,(AU10*((LOG(AU10))/LOG(2))))</f>
        <v>-0.29116278711825366</v>
      </c>
    </row>
    <row r="11" spans="1:48" x14ac:dyDescent="0.25">
      <c r="A11" s="56">
        <v>12</v>
      </c>
      <c r="B11" s="56">
        <v>643</v>
      </c>
      <c r="C11" s="59">
        <v>24</v>
      </c>
      <c r="D11" s="56">
        <v>656</v>
      </c>
      <c r="E11" s="59">
        <v>24</v>
      </c>
      <c r="F11" s="56">
        <v>663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COUNTIF(L7:L19,T11)</f>
        <v>0</v>
      </c>
      <c r="V11" s="53"/>
      <c r="W11" s="54"/>
      <c r="Y11" s="34">
        <f>N11</f>
        <v>211</v>
      </c>
      <c r="Z11" s="34">
        <f>COUNTIF(L20:L32,Y11)</f>
        <v>0</v>
      </c>
      <c r="AA11" s="53"/>
      <c r="AB11" s="54"/>
      <c r="AD11" s="34">
        <f>N11</f>
        <v>211</v>
      </c>
      <c r="AE11" s="34">
        <f>COUNTIF(L33:L44,AD11)</f>
        <v>0</v>
      </c>
      <c r="AF11" s="53"/>
      <c r="AG11" s="54"/>
      <c r="AI11" s="34">
        <f>N11</f>
        <v>211</v>
      </c>
      <c r="AJ11" s="34">
        <f>COUNTIF(L45:L57,AI11)</f>
        <v>0</v>
      </c>
      <c r="AK11" s="53"/>
      <c r="AL11" s="54"/>
      <c r="AN11" s="34">
        <f>N11</f>
        <v>211</v>
      </c>
      <c r="AO11" s="34">
        <f>COUNTIF(L58:L70,AN11)</f>
        <v>0</v>
      </c>
      <c r="AP11" s="53"/>
      <c r="AQ11" s="54"/>
      <c r="AS11" s="34">
        <f>N11</f>
        <v>211</v>
      </c>
      <c r="AT11" s="34">
        <f>COUNTIF(L71:L83,AS11)</f>
        <v>0</v>
      </c>
      <c r="AU11" s="53"/>
      <c r="AV11" s="54"/>
    </row>
    <row r="12" spans="1:48" x14ac:dyDescent="0.25">
      <c r="A12" s="56">
        <v>12</v>
      </c>
      <c r="B12" s="56">
        <v>771</v>
      </c>
      <c r="C12" s="59">
        <v>24</v>
      </c>
      <c r="D12" s="56">
        <v>831</v>
      </c>
      <c r="E12" s="59">
        <v>24</v>
      </c>
      <c r="F12" s="56">
        <v>848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2</v>
      </c>
      <c r="P12" s="34">
        <f>O12/$Q$4</f>
        <v>2.5974025974025976E-2</v>
      </c>
      <c r="Q12" s="34">
        <f>IF(P12=0,0,(P12*((LOG(P12))/LOG(2))))</f>
        <v>-0.13679965040765979</v>
      </c>
      <c r="T12" s="34">
        <f>N12</f>
        <v>212</v>
      </c>
      <c r="U12" s="34">
        <f>COUNTIF(L7:L19,T12)</f>
        <v>1</v>
      </c>
      <c r="V12" s="34">
        <f>U12/(W4-U11)</f>
        <v>7.6923076923076927E-2</v>
      </c>
      <c r="W12" s="34">
        <f>IF(V12=0,0,(V12*((LOG(V12))/LOG(2))))</f>
        <v>-0.28464920908777636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COUNTIF(L45:L57,AI12)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COUNTIF(L58:L70,AN12)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COUNTIF(L71:L83,AS12)</f>
        <v>1</v>
      </c>
      <c r="AU12" s="34">
        <f>AT12/(AV4-AT11)</f>
        <v>7.6923076923076927E-2</v>
      </c>
      <c r="AV12" s="34">
        <f>IF(AU12=0,0,(AU12*((LOG(AU12))/LOG(2))))</f>
        <v>-0.28464920908777636</v>
      </c>
    </row>
    <row r="13" spans="1:48" x14ac:dyDescent="0.25">
      <c r="A13" s="56">
        <v>12</v>
      </c>
      <c r="B13" s="56">
        <v>953</v>
      </c>
      <c r="C13" s="59">
        <v>24</v>
      </c>
      <c r="D13" s="56">
        <v>962</v>
      </c>
      <c r="E13" s="59">
        <v>24</v>
      </c>
      <c r="F13" s="56">
        <v>970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COUNTIF(L33:L44,AD13)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COUNTIF(L45:L57,AI13)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COUNTIF(L58:L70,AN13)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COUNTIF(L71:L83,AS13)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1094</v>
      </c>
      <c r="C14" s="59">
        <v>24</v>
      </c>
      <c r="D14" s="56">
        <v>1105</v>
      </c>
      <c r="E14" s="59">
        <v>24</v>
      </c>
      <c r="F14" s="56">
        <v>1115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9</v>
      </c>
      <c r="P14" s="34">
        <f>O14/$Q$4</f>
        <v>0.11688311688311688</v>
      </c>
      <c r="Q14" s="34">
        <f>IF(P14=0,0,(P14*((LOG(P14))/LOG(2))))</f>
        <v>-0.36197082926328961</v>
      </c>
      <c r="T14" s="34">
        <f>N14</f>
        <v>222</v>
      </c>
      <c r="U14" s="34">
        <f>COUNTIF(L7:L19,T14)</f>
        <v>2</v>
      </c>
      <c r="V14" s="34">
        <f>U14/(W4-U11)</f>
        <v>0.15384615384615385</v>
      </c>
      <c r="W14" s="34">
        <f>IF(V14=0,0,(V14*((LOG(V14))/LOG(2))))</f>
        <v>-0.4154522643293988</v>
      </c>
      <c r="Y14" s="34">
        <f>N14</f>
        <v>222</v>
      </c>
      <c r="Z14" s="34">
        <f>COUNTIF(L20:L32,Y14)</f>
        <v>2</v>
      </c>
      <c r="AA14" s="34">
        <f>Z14/(AB4-Z11)</f>
        <v>0.15384615384615385</v>
      </c>
      <c r="AB14" s="34">
        <f>IF(AA14=0,0,(AA14*((LOG(AA14))/LOG(2))))</f>
        <v>-0.4154522643293988</v>
      </c>
      <c r="AD14" s="34">
        <f>N14</f>
        <v>222</v>
      </c>
      <c r="AE14" s="34">
        <f>COUNTIF(L33:L44,AD14)</f>
        <v>1</v>
      </c>
      <c r="AF14" s="34">
        <f>AE14/(AG4-AE11)</f>
        <v>8.3333333333333329E-2</v>
      </c>
      <c r="AG14" s="34">
        <f>IF(AF14=0,0,(AF14*((LOG(AF14))/LOG(2))))</f>
        <v>-0.29874687506009634</v>
      </c>
      <c r="AI14" s="34">
        <f>N14</f>
        <v>222</v>
      </c>
      <c r="AJ14" s="34">
        <f>COUNTIF(L45:L57,AI14)</f>
        <v>1</v>
      </c>
      <c r="AK14" s="34">
        <f>AJ14/(AL4-AJ11)</f>
        <v>7.6923076923076927E-2</v>
      </c>
      <c r="AL14" s="34">
        <f>IF(AK14=0,0,(AK14*((LOG(AK14))/LOG(2))))</f>
        <v>-0.28464920908777636</v>
      </c>
      <c r="AN14" s="34">
        <f>N14</f>
        <v>222</v>
      </c>
      <c r="AO14" s="34">
        <f>COUNTIF(L58:L70,AN14)</f>
        <v>3</v>
      </c>
      <c r="AP14" s="34">
        <f>AO14/(AQ4-AO11)</f>
        <v>0.23076923076923078</v>
      </c>
      <c r="AQ14" s="34">
        <f>IF(AP14=0,0,(AP14*((LOG(AP14))/LOG(2))))</f>
        <v>-0.48818705017383146</v>
      </c>
      <c r="AS14" s="34">
        <f>N14</f>
        <v>222</v>
      </c>
      <c r="AT14" s="34">
        <f>COUNTIF(L71:L83,AS14)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1218</v>
      </c>
      <c r="C15" s="59">
        <v>24</v>
      </c>
      <c r="D15" s="56">
        <v>1228</v>
      </c>
      <c r="E15" s="59">
        <v>24</v>
      </c>
      <c r="F15" s="56">
        <v>1245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1.1613964117383251</v>
      </c>
      <c r="V15">
        <f>SUM(V7:V14)</f>
        <v>0.99999999999999989</v>
      </c>
      <c r="W15">
        <f>-SUM(W7:W14)</f>
        <v>1.3520301017579528</v>
      </c>
      <c r="AA15">
        <f>SUM(AA7:AA14)</f>
        <v>1</v>
      </c>
      <c r="AB15">
        <f>-SUM(AB7:AB14)</f>
        <v>0.61938219467876376</v>
      </c>
      <c r="AF15">
        <f>SUM(AF7:AF14)</f>
        <v>1</v>
      </c>
      <c r="AG15">
        <f>-SUM(AG7:AG14)</f>
        <v>0.41381685030363374</v>
      </c>
      <c r="AK15">
        <f>SUM(AK7:AK14)</f>
        <v>1</v>
      </c>
      <c r="AL15">
        <f>-SUM(AL7:AL14)</f>
        <v>1.1451104143815827</v>
      </c>
      <c r="AP15">
        <f>SUM(AP7:AP14)</f>
        <v>1</v>
      </c>
      <c r="AQ15">
        <f>-SUM(AQ7:AQ14)</f>
        <v>1.3346791410515946</v>
      </c>
      <c r="AU15">
        <f>SUM(AU7:AU14)</f>
        <v>1</v>
      </c>
      <c r="AV15">
        <f>-SUM(AV7:AV14)</f>
        <v>0.99126426053542882</v>
      </c>
    </row>
    <row r="16" spans="1:48" x14ac:dyDescent="0.25">
      <c r="A16" s="56">
        <v>12</v>
      </c>
      <c r="B16" s="56">
        <v>1347</v>
      </c>
      <c r="C16" s="59">
        <v>24</v>
      </c>
      <c r="D16" s="56">
        <v>1360</v>
      </c>
      <c r="E16" s="59">
        <v>24</v>
      </c>
      <c r="F16" s="56">
        <v>1370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0.18532566957507093</v>
      </c>
      <c r="V16" s="27" t="s">
        <v>118</v>
      </c>
      <c r="W16" s="27">
        <f>W15/(LOG(W4)/LOG(2))</f>
        <v>0.36537011942925046</v>
      </c>
      <c r="AA16" s="27" t="s">
        <v>121</v>
      </c>
      <c r="AB16" s="27">
        <f>AB15/(LOG(AB4)/LOG(2))</f>
        <v>0.16738070117513199</v>
      </c>
      <c r="AF16" s="27" t="s">
        <v>122</v>
      </c>
      <c r="AG16" s="27">
        <f>AG15/(LOG(AG4)/LOG(2))</f>
        <v>0.11543129118376823</v>
      </c>
      <c r="AK16" s="27" t="s">
        <v>123</v>
      </c>
      <c r="AL16" s="27">
        <f>AL15/(LOG(AL4)/LOG(2))</f>
        <v>0.30945252499798226</v>
      </c>
      <c r="AP16" s="27" t="s">
        <v>124</v>
      </c>
      <c r="AQ16" s="27">
        <f>AQ15/(LOG(AQ4)/LOG(2))</f>
        <v>0.36068122783042328</v>
      </c>
      <c r="AU16" s="27" t="s">
        <v>125</v>
      </c>
      <c r="AV16" s="27">
        <f>AV15/(LOG(AV4)/LOG(2))</f>
        <v>0.26787742431685613</v>
      </c>
    </row>
    <row r="17" spans="1:22" x14ac:dyDescent="0.25">
      <c r="A17" s="56">
        <v>12</v>
      </c>
      <c r="B17" s="56">
        <v>1474</v>
      </c>
      <c r="C17" s="59">
        <v>24</v>
      </c>
      <c r="D17" s="56">
        <v>1485</v>
      </c>
      <c r="E17" s="59">
        <v>24</v>
      </c>
      <c r="F17" s="56">
        <v>1500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1604</v>
      </c>
      <c r="C18" s="59">
        <v>24</v>
      </c>
      <c r="D18" s="56">
        <v>1614</v>
      </c>
      <c r="E18" s="59">
        <v>24</v>
      </c>
      <c r="F18" s="56">
        <v>1622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21</v>
      </c>
      <c r="B19" s="56">
        <v>1766</v>
      </c>
      <c r="C19" s="59">
        <v>22</v>
      </c>
      <c r="D19" s="56">
        <v>1799</v>
      </c>
      <c r="E19" s="59">
        <v>24</v>
      </c>
      <c r="F19" s="56">
        <v>1807</v>
      </c>
      <c r="G19" s="62"/>
      <c r="H19" s="62"/>
      <c r="I19" s="40"/>
      <c r="J19" s="40"/>
      <c r="K19" s="41">
        <v>0</v>
      </c>
      <c r="L19">
        <v>222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1906</v>
      </c>
      <c r="C20" s="60">
        <v>24</v>
      </c>
      <c r="D20" s="57">
        <v>1916</v>
      </c>
      <c r="E20" s="60">
        <v>24</v>
      </c>
      <c r="F20" s="57">
        <v>1921</v>
      </c>
      <c r="G20" s="63"/>
      <c r="H20" s="63"/>
      <c r="I20" s="39"/>
      <c r="J20" s="39"/>
      <c r="K20" s="49">
        <v>0</v>
      </c>
      <c r="L20">
        <v>122</v>
      </c>
      <c r="N20" s="38">
        <f>COUNTIF(L7:L83,G3)</f>
        <v>0</v>
      </c>
      <c r="O20" s="38"/>
      <c r="P20" s="45">
        <v>13</v>
      </c>
      <c r="Q20" s="45">
        <v>13</v>
      </c>
      <c r="R20" s="45">
        <v>12</v>
      </c>
      <c r="S20" s="45">
        <v>13</v>
      </c>
      <c r="T20" s="45">
        <v>13</v>
      </c>
      <c r="U20" s="45">
        <v>13</v>
      </c>
      <c r="V20" s="44"/>
    </row>
    <row r="21" spans="1:22" x14ac:dyDescent="0.25">
      <c r="A21" s="57">
        <v>12</v>
      </c>
      <c r="B21" s="57">
        <v>2022</v>
      </c>
      <c r="C21" s="60">
        <v>24</v>
      </c>
      <c r="D21" s="57">
        <v>2036</v>
      </c>
      <c r="E21" s="60">
        <v>24</v>
      </c>
      <c r="F21" s="57">
        <v>2042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2143</v>
      </c>
      <c r="C22" s="60">
        <v>24</v>
      </c>
      <c r="D22" s="57">
        <v>2155</v>
      </c>
      <c r="E22" s="60">
        <v>24</v>
      </c>
      <c r="F22" s="57">
        <v>2163</v>
      </c>
      <c r="G22" s="63"/>
      <c r="H22" s="63"/>
      <c r="I22" s="39"/>
      <c r="J22" s="39"/>
      <c r="K22" s="49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2264</v>
      </c>
      <c r="C23" s="60">
        <v>24</v>
      </c>
      <c r="D23" s="57">
        <v>2277</v>
      </c>
      <c r="E23" s="60">
        <v>24</v>
      </c>
      <c r="F23" s="57">
        <v>2290</v>
      </c>
      <c r="G23" s="63"/>
      <c r="H23" s="63"/>
      <c r="I23" s="39"/>
      <c r="J23" s="39"/>
      <c r="K23" s="49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2404</v>
      </c>
      <c r="C24" s="60">
        <v>22</v>
      </c>
      <c r="D24" s="57">
        <v>2417</v>
      </c>
      <c r="E24" s="60">
        <v>24</v>
      </c>
      <c r="F24" s="57">
        <v>2436</v>
      </c>
      <c r="G24" s="63"/>
      <c r="H24" s="63"/>
      <c r="I24" s="39"/>
      <c r="J24" s="39"/>
      <c r="K24" s="49">
        <v>0</v>
      </c>
      <c r="L24">
        <v>222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2536</v>
      </c>
      <c r="C25" s="60">
        <v>24</v>
      </c>
      <c r="D25" s="57">
        <v>2548</v>
      </c>
      <c r="E25" s="60">
        <v>24</v>
      </c>
      <c r="F25" s="57">
        <v>2565</v>
      </c>
      <c r="G25" s="63"/>
      <c r="H25" s="63"/>
      <c r="I25" s="39"/>
      <c r="J25" s="39"/>
      <c r="K25" s="49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2666</v>
      </c>
      <c r="C26" s="60">
        <v>24</v>
      </c>
      <c r="D26" s="57">
        <v>2678</v>
      </c>
      <c r="E26" s="60">
        <v>24</v>
      </c>
      <c r="F26" s="57">
        <v>2688</v>
      </c>
      <c r="G26" s="63"/>
      <c r="H26" s="63"/>
      <c r="I26" s="39"/>
      <c r="J26" s="39"/>
      <c r="K26" s="49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2792</v>
      </c>
      <c r="C27" s="60">
        <v>24</v>
      </c>
      <c r="D27" s="57">
        <v>2804</v>
      </c>
      <c r="E27" s="60">
        <v>24</v>
      </c>
      <c r="F27" s="57">
        <v>2820</v>
      </c>
      <c r="G27" s="63"/>
      <c r="H27" s="63"/>
      <c r="I27" s="39"/>
      <c r="J27" s="39"/>
      <c r="K27" s="49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2920</v>
      </c>
      <c r="C28" s="60">
        <v>24</v>
      </c>
      <c r="D28" s="57">
        <v>2932</v>
      </c>
      <c r="E28" s="60">
        <v>24</v>
      </c>
      <c r="F28" s="57">
        <v>2938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111</v>
      </c>
      <c r="P28">
        <f>F19/P20</f>
        <v>139</v>
      </c>
      <c r="Q28">
        <f>(F32-F19)/Q20</f>
        <v>124.38461538461539</v>
      </c>
      <c r="R28">
        <f>(F44-F32)/R20</f>
        <v>163.91666666666666</v>
      </c>
      <c r="S28">
        <f>(F57-F44)/S20</f>
        <v>230.23076923076923</v>
      </c>
      <c r="T28">
        <f>(F70-F57)/T20</f>
        <v>215.38461538461539</v>
      </c>
      <c r="U28">
        <f>(F83-F70)/U20</f>
        <v>909.23076923076928</v>
      </c>
    </row>
    <row r="29" spans="1:22" x14ac:dyDescent="0.25">
      <c r="A29" s="57">
        <v>12</v>
      </c>
      <c r="B29" s="57">
        <v>3045</v>
      </c>
      <c r="C29" s="60">
        <v>24</v>
      </c>
      <c r="D29" s="57">
        <v>3054</v>
      </c>
      <c r="E29" s="60">
        <v>24</v>
      </c>
      <c r="F29" s="57">
        <v>3060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21</v>
      </c>
      <c r="B30" s="57">
        <v>3176</v>
      </c>
      <c r="C30" s="60">
        <v>22</v>
      </c>
      <c r="D30" s="57">
        <v>3183</v>
      </c>
      <c r="E30" s="60">
        <v>24</v>
      </c>
      <c r="F30" s="57">
        <v>3195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12</v>
      </c>
      <c r="B31" s="57">
        <v>3292</v>
      </c>
      <c r="C31" s="60">
        <v>24</v>
      </c>
      <c r="D31" s="57">
        <v>3304</v>
      </c>
      <c r="E31" s="60">
        <v>24</v>
      </c>
      <c r="F31" s="57">
        <v>3310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3408</v>
      </c>
      <c r="C32" s="60">
        <v>24</v>
      </c>
      <c r="D32" s="57">
        <v>3418</v>
      </c>
      <c r="E32" s="60">
        <v>24</v>
      </c>
      <c r="F32" s="57">
        <v>3424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6">
        <v>21</v>
      </c>
      <c r="B33" s="56">
        <v>3530</v>
      </c>
      <c r="C33" s="59">
        <v>22</v>
      </c>
      <c r="D33" s="56">
        <v>3551</v>
      </c>
      <c r="E33" s="59">
        <v>24</v>
      </c>
      <c r="F33" s="56">
        <v>3558</v>
      </c>
      <c r="G33" s="62"/>
      <c r="H33" s="62"/>
      <c r="I33" s="40"/>
      <c r="J33" s="40"/>
      <c r="K33" s="41">
        <v>0</v>
      </c>
      <c r="L33">
        <v>222</v>
      </c>
    </row>
    <row r="34" spans="1:12" x14ac:dyDescent="0.25">
      <c r="A34" s="56">
        <v>12</v>
      </c>
      <c r="B34" s="56">
        <v>3692</v>
      </c>
      <c r="C34" s="59">
        <v>24</v>
      </c>
      <c r="D34" s="56">
        <v>3701</v>
      </c>
      <c r="E34" s="59">
        <v>24</v>
      </c>
      <c r="F34" s="56">
        <v>3707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25">
      <c r="A35" s="56">
        <v>12</v>
      </c>
      <c r="B35" s="56">
        <v>3812</v>
      </c>
      <c r="C35" s="59">
        <v>24</v>
      </c>
      <c r="D35" s="56">
        <v>3823</v>
      </c>
      <c r="E35" s="59">
        <v>24</v>
      </c>
      <c r="F35" s="56">
        <v>3828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4066</v>
      </c>
      <c r="C36" s="59">
        <v>24</v>
      </c>
      <c r="D36" s="56">
        <v>4083</v>
      </c>
      <c r="E36" s="59">
        <v>24</v>
      </c>
      <c r="F36" s="56">
        <v>4091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25">
      <c r="A37" s="56">
        <v>12</v>
      </c>
      <c r="B37" s="56">
        <v>4193</v>
      </c>
      <c r="C37" s="59">
        <v>24</v>
      </c>
      <c r="D37" s="56">
        <v>4205</v>
      </c>
      <c r="E37" s="59">
        <v>24</v>
      </c>
      <c r="F37" s="56">
        <v>4221</v>
      </c>
      <c r="G37" s="62"/>
      <c r="H37" s="62"/>
      <c r="I37" s="40"/>
      <c r="J37" s="40"/>
      <c r="K37" s="41">
        <v>0</v>
      </c>
      <c r="L37">
        <v>122</v>
      </c>
    </row>
    <row r="38" spans="1:12" x14ac:dyDescent="0.25">
      <c r="A38" s="56">
        <v>12</v>
      </c>
      <c r="B38" s="56">
        <v>4330</v>
      </c>
      <c r="C38" s="59">
        <v>24</v>
      </c>
      <c r="D38" s="56">
        <v>4343</v>
      </c>
      <c r="E38" s="59">
        <v>24</v>
      </c>
      <c r="F38" s="56">
        <v>4371</v>
      </c>
      <c r="G38" s="62"/>
      <c r="H38" s="62"/>
      <c r="I38" s="40"/>
      <c r="J38" s="40"/>
      <c r="K38" s="41">
        <v>0</v>
      </c>
      <c r="L38">
        <v>122</v>
      </c>
    </row>
    <row r="39" spans="1:12" x14ac:dyDescent="0.25">
      <c r="A39" s="56">
        <v>12</v>
      </c>
      <c r="B39" s="56">
        <v>4563</v>
      </c>
      <c r="C39" s="59">
        <v>24</v>
      </c>
      <c r="D39" s="56">
        <v>4573</v>
      </c>
      <c r="E39" s="59">
        <v>24</v>
      </c>
      <c r="F39" s="56">
        <v>4579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25">
      <c r="A40" s="56">
        <v>12</v>
      </c>
      <c r="B40" s="56">
        <v>4697</v>
      </c>
      <c r="C40" s="59">
        <v>24</v>
      </c>
      <c r="D40" s="56">
        <v>4707</v>
      </c>
      <c r="E40" s="59">
        <v>24</v>
      </c>
      <c r="F40" s="56">
        <v>4721</v>
      </c>
      <c r="G40" s="62"/>
      <c r="H40" s="62"/>
      <c r="I40" s="40"/>
      <c r="J40" s="40"/>
      <c r="K40" s="41">
        <v>0</v>
      </c>
      <c r="L40">
        <v>122</v>
      </c>
    </row>
    <row r="41" spans="1:12" x14ac:dyDescent="0.25">
      <c r="A41" s="56">
        <v>12</v>
      </c>
      <c r="B41" s="56">
        <v>4843</v>
      </c>
      <c r="C41" s="59">
        <v>24</v>
      </c>
      <c r="D41" s="56">
        <v>4856</v>
      </c>
      <c r="E41" s="59">
        <v>24</v>
      </c>
      <c r="F41" s="56">
        <v>4882</v>
      </c>
      <c r="G41" s="62"/>
      <c r="H41" s="62"/>
      <c r="I41" s="40"/>
      <c r="J41" s="40"/>
      <c r="K41" s="41">
        <v>0</v>
      </c>
      <c r="L41">
        <v>122</v>
      </c>
    </row>
    <row r="42" spans="1:12" x14ac:dyDescent="0.25">
      <c r="A42" s="56">
        <v>12</v>
      </c>
      <c r="B42" s="56">
        <v>5036</v>
      </c>
      <c r="C42" s="59">
        <v>24</v>
      </c>
      <c r="D42" s="56">
        <v>5066</v>
      </c>
      <c r="E42" s="59">
        <v>24</v>
      </c>
      <c r="F42" s="56">
        <v>5093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5217</v>
      </c>
      <c r="C43" s="59">
        <v>24</v>
      </c>
      <c r="D43" s="56">
        <v>5229</v>
      </c>
      <c r="E43" s="59">
        <v>24</v>
      </c>
      <c r="F43" s="56">
        <v>5237</v>
      </c>
      <c r="G43" s="62"/>
      <c r="H43" s="62"/>
      <c r="I43" s="40"/>
      <c r="J43" s="40"/>
      <c r="K43" s="41">
        <v>0</v>
      </c>
      <c r="L43">
        <v>122</v>
      </c>
    </row>
    <row r="44" spans="1:12" x14ac:dyDescent="0.25">
      <c r="A44" s="56">
        <v>12</v>
      </c>
      <c r="B44" s="56">
        <v>5373</v>
      </c>
      <c r="C44" s="59">
        <v>24</v>
      </c>
      <c r="D44" s="56">
        <v>5384</v>
      </c>
      <c r="E44" s="59">
        <v>24</v>
      </c>
      <c r="F44" s="56">
        <v>5391</v>
      </c>
      <c r="G44" s="62"/>
      <c r="H44" s="62"/>
      <c r="I44" s="40"/>
      <c r="J44" s="40"/>
      <c r="K44" s="41">
        <v>0</v>
      </c>
      <c r="L44">
        <v>122</v>
      </c>
    </row>
    <row r="45" spans="1:12" x14ac:dyDescent="0.25">
      <c r="A45" s="57">
        <v>12</v>
      </c>
      <c r="B45" s="57">
        <v>5531</v>
      </c>
      <c r="C45" s="60">
        <v>24</v>
      </c>
      <c r="D45" s="57">
        <v>5543</v>
      </c>
      <c r="E45" s="60">
        <v>24</v>
      </c>
      <c r="F45" s="57">
        <v>5612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5748</v>
      </c>
      <c r="C46" s="60">
        <v>24</v>
      </c>
      <c r="D46" s="57">
        <v>5761</v>
      </c>
      <c r="E46" s="60">
        <v>24</v>
      </c>
      <c r="F46" s="57">
        <v>5773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5949</v>
      </c>
      <c r="C47" s="60">
        <v>24</v>
      </c>
      <c r="D47" s="57">
        <v>5961</v>
      </c>
      <c r="E47" s="60">
        <v>24</v>
      </c>
      <c r="F47" s="57">
        <v>5980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6558</v>
      </c>
      <c r="C48" s="60">
        <v>24</v>
      </c>
      <c r="D48" s="57">
        <v>6567</v>
      </c>
      <c r="E48" s="60">
        <v>13</v>
      </c>
      <c r="F48" s="57">
        <v>6589</v>
      </c>
      <c r="G48" s="63"/>
      <c r="H48" s="63"/>
      <c r="I48" s="39"/>
      <c r="J48" s="39"/>
      <c r="K48" s="49">
        <v>0</v>
      </c>
      <c r="L48">
        <v>121</v>
      </c>
    </row>
    <row r="49" spans="1:12" x14ac:dyDescent="0.25">
      <c r="A49" s="57">
        <v>12</v>
      </c>
      <c r="B49" s="57">
        <v>7072</v>
      </c>
      <c r="C49" s="60">
        <v>24</v>
      </c>
      <c r="D49" s="57">
        <v>7085</v>
      </c>
      <c r="E49" s="60">
        <v>24</v>
      </c>
      <c r="F49" s="57">
        <v>7099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7230</v>
      </c>
      <c r="C50" s="60">
        <v>24</v>
      </c>
      <c r="D50" s="57">
        <v>7243</v>
      </c>
      <c r="E50" s="60">
        <v>24</v>
      </c>
      <c r="F50" s="57">
        <v>7276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12</v>
      </c>
      <c r="B51" s="57">
        <v>7388</v>
      </c>
      <c r="C51" s="60">
        <v>13</v>
      </c>
      <c r="D51" s="57">
        <v>7405</v>
      </c>
      <c r="E51" s="60">
        <v>24</v>
      </c>
      <c r="F51" s="57">
        <v>7420</v>
      </c>
      <c r="G51" s="63"/>
      <c r="H51" s="63"/>
      <c r="I51" s="39"/>
      <c r="J51" s="39"/>
      <c r="K51" s="49">
        <v>0</v>
      </c>
      <c r="L51">
        <v>112</v>
      </c>
    </row>
    <row r="52" spans="1:12" x14ac:dyDescent="0.25">
      <c r="A52" s="57">
        <v>12</v>
      </c>
      <c r="B52" s="57">
        <v>7566</v>
      </c>
      <c r="C52" s="60">
        <v>24</v>
      </c>
      <c r="D52" s="57">
        <v>7581</v>
      </c>
      <c r="E52" s="60">
        <v>24</v>
      </c>
      <c r="F52" s="57">
        <v>7587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7719</v>
      </c>
      <c r="C53" s="60">
        <v>24</v>
      </c>
      <c r="D53" s="57">
        <v>7729</v>
      </c>
      <c r="E53" s="60">
        <v>24</v>
      </c>
      <c r="F53" s="57">
        <v>7739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7874</v>
      </c>
      <c r="C54" s="60">
        <v>24</v>
      </c>
      <c r="D54" s="57">
        <v>7887</v>
      </c>
      <c r="E54" s="60">
        <v>24</v>
      </c>
      <c r="F54" s="57">
        <v>7893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8007</v>
      </c>
      <c r="C55" s="60">
        <v>24</v>
      </c>
      <c r="D55" s="57">
        <v>8020</v>
      </c>
      <c r="E55" s="60">
        <v>24</v>
      </c>
      <c r="F55" s="57">
        <v>8029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8150</v>
      </c>
      <c r="C56" s="60">
        <v>24</v>
      </c>
      <c r="D56" s="57">
        <v>8164</v>
      </c>
      <c r="E56" s="60">
        <v>24</v>
      </c>
      <c r="F56" s="57">
        <v>8170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21</v>
      </c>
      <c r="B57" s="57">
        <v>8374</v>
      </c>
      <c r="C57" s="60">
        <v>22</v>
      </c>
      <c r="D57" s="57">
        <v>8379</v>
      </c>
      <c r="E57" s="60">
        <v>24</v>
      </c>
      <c r="F57" s="57">
        <v>8384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25">
      <c r="A58" s="56">
        <v>12</v>
      </c>
      <c r="B58" s="56">
        <v>8493</v>
      </c>
      <c r="C58" s="59">
        <v>24</v>
      </c>
      <c r="D58" s="56">
        <v>8505</v>
      </c>
      <c r="E58" s="59">
        <v>24</v>
      </c>
      <c r="F58" s="56">
        <v>8510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8736</v>
      </c>
      <c r="C59" s="59">
        <v>24</v>
      </c>
      <c r="D59" s="56">
        <v>8746</v>
      </c>
      <c r="E59" s="59">
        <v>24</v>
      </c>
      <c r="F59" s="56">
        <v>8756</v>
      </c>
      <c r="G59" s="62"/>
      <c r="H59" s="62"/>
      <c r="I59" s="40"/>
      <c r="J59" s="40"/>
      <c r="K59" s="41">
        <v>0</v>
      </c>
      <c r="L59">
        <v>122</v>
      </c>
    </row>
    <row r="60" spans="1:12" x14ac:dyDescent="0.25">
      <c r="A60" s="56">
        <v>12</v>
      </c>
      <c r="B60" s="56">
        <v>8877</v>
      </c>
      <c r="C60" s="59">
        <v>24</v>
      </c>
      <c r="D60" s="56">
        <v>8917</v>
      </c>
      <c r="E60" s="59">
        <v>24</v>
      </c>
      <c r="F60" s="56">
        <v>8947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21</v>
      </c>
      <c r="B61" s="56">
        <v>9059</v>
      </c>
      <c r="C61" s="59">
        <v>22</v>
      </c>
      <c r="D61" s="56">
        <v>9074</v>
      </c>
      <c r="E61" s="59">
        <v>24</v>
      </c>
      <c r="F61" s="56">
        <v>9099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25">
      <c r="A62" s="56">
        <v>12</v>
      </c>
      <c r="B62" s="56">
        <v>9221</v>
      </c>
      <c r="C62" s="59">
        <v>24</v>
      </c>
      <c r="D62" s="56">
        <v>9259</v>
      </c>
      <c r="E62" s="59">
        <v>24</v>
      </c>
      <c r="F62" s="56">
        <v>9265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21</v>
      </c>
      <c r="B63" s="56">
        <v>9386</v>
      </c>
      <c r="C63" s="59">
        <v>22</v>
      </c>
      <c r="D63" s="56">
        <v>9391</v>
      </c>
      <c r="E63" s="59">
        <v>24</v>
      </c>
      <c r="F63" s="56">
        <v>9397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12</v>
      </c>
      <c r="B64" s="56">
        <v>9515</v>
      </c>
      <c r="C64" s="59">
        <v>24</v>
      </c>
      <c r="D64" s="56">
        <v>9527</v>
      </c>
      <c r="E64" s="59">
        <v>24</v>
      </c>
      <c r="F64" s="56">
        <v>9537</v>
      </c>
      <c r="G64" s="62"/>
      <c r="H64" s="62"/>
      <c r="I64" s="40"/>
      <c r="J64" s="40"/>
      <c r="K64" s="41">
        <v>0</v>
      </c>
      <c r="L64">
        <v>122</v>
      </c>
    </row>
    <row r="65" spans="1:12" x14ac:dyDescent="0.25">
      <c r="A65" s="56">
        <v>21</v>
      </c>
      <c r="B65" s="56">
        <v>9782</v>
      </c>
      <c r="C65" s="59">
        <v>22</v>
      </c>
      <c r="D65" s="56">
        <v>9788</v>
      </c>
      <c r="E65" s="59">
        <v>24</v>
      </c>
      <c r="F65" s="56">
        <v>9798</v>
      </c>
      <c r="G65" s="62"/>
      <c r="H65" s="62"/>
      <c r="I65" s="40"/>
      <c r="J65" s="40"/>
      <c r="K65" s="41">
        <v>0</v>
      </c>
      <c r="L65">
        <v>222</v>
      </c>
    </row>
    <row r="66" spans="1:12" x14ac:dyDescent="0.25">
      <c r="A66" s="56">
        <v>12</v>
      </c>
      <c r="B66" s="56">
        <v>10574</v>
      </c>
      <c r="C66" s="59">
        <v>24</v>
      </c>
      <c r="D66" s="56">
        <v>10587</v>
      </c>
      <c r="E66" s="59">
        <v>24</v>
      </c>
      <c r="F66" s="56">
        <v>10617</v>
      </c>
      <c r="G66" s="62"/>
      <c r="H66" s="62"/>
      <c r="I66" s="40"/>
      <c r="J66" s="40"/>
      <c r="K66" s="41">
        <v>0</v>
      </c>
      <c r="L66">
        <v>122</v>
      </c>
    </row>
    <row r="67" spans="1:12" x14ac:dyDescent="0.25">
      <c r="A67" s="56">
        <v>12</v>
      </c>
      <c r="B67" s="56">
        <v>10716</v>
      </c>
      <c r="C67" s="59">
        <v>13</v>
      </c>
      <c r="D67" s="56">
        <v>10741</v>
      </c>
      <c r="E67" s="59">
        <v>24</v>
      </c>
      <c r="F67" s="56">
        <v>10755</v>
      </c>
      <c r="G67" s="62"/>
      <c r="H67" s="62"/>
      <c r="I67" s="40"/>
      <c r="J67" s="40"/>
      <c r="K67" s="41">
        <v>0</v>
      </c>
      <c r="L67">
        <v>112</v>
      </c>
    </row>
    <row r="68" spans="1:12" x14ac:dyDescent="0.25">
      <c r="A68" s="56">
        <v>12</v>
      </c>
      <c r="B68" s="56">
        <v>10861</v>
      </c>
      <c r="C68" s="59">
        <v>24</v>
      </c>
      <c r="D68" s="56">
        <v>10901</v>
      </c>
      <c r="E68" s="59">
        <v>24</v>
      </c>
      <c r="F68" s="56">
        <v>10917</v>
      </c>
      <c r="G68" s="62"/>
      <c r="H68" s="62"/>
      <c r="I68" s="40"/>
      <c r="J68" s="40"/>
      <c r="K68" s="41">
        <v>0</v>
      </c>
      <c r="L68">
        <v>122</v>
      </c>
    </row>
    <row r="69" spans="1:12" x14ac:dyDescent="0.25">
      <c r="A69" s="56">
        <v>12</v>
      </c>
      <c r="B69" s="56">
        <v>11023</v>
      </c>
      <c r="C69" s="59">
        <v>13</v>
      </c>
      <c r="D69" s="56">
        <v>11051</v>
      </c>
      <c r="E69" s="59">
        <v>24</v>
      </c>
      <c r="F69" s="56">
        <v>11060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12</v>
      </c>
      <c r="B70" s="56">
        <v>11167</v>
      </c>
      <c r="C70" s="59">
        <v>24</v>
      </c>
      <c r="D70" s="56">
        <v>11179</v>
      </c>
      <c r="E70" s="59">
        <v>24</v>
      </c>
      <c r="F70" s="56">
        <v>11184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7">
        <v>12</v>
      </c>
      <c r="B71" s="57">
        <v>11311</v>
      </c>
      <c r="C71" s="60">
        <v>13</v>
      </c>
      <c r="D71" s="57">
        <v>11316</v>
      </c>
      <c r="E71" s="60">
        <v>24</v>
      </c>
      <c r="F71" s="57">
        <v>11326</v>
      </c>
      <c r="G71" s="63"/>
      <c r="H71" s="63"/>
      <c r="I71" s="39"/>
      <c r="J71" s="39"/>
      <c r="K71" s="49">
        <v>0</v>
      </c>
      <c r="L71">
        <v>112</v>
      </c>
    </row>
    <row r="72" spans="1:12" x14ac:dyDescent="0.25">
      <c r="A72" s="57">
        <v>12</v>
      </c>
      <c r="B72" s="57">
        <v>11514</v>
      </c>
      <c r="C72" s="60">
        <v>24</v>
      </c>
      <c r="D72" s="57">
        <v>11527</v>
      </c>
      <c r="E72" s="60">
        <v>24</v>
      </c>
      <c r="F72" s="57">
        <v>11558</v>
      </c>
      <c r="G72" s="63"/>
      <c r="H72" s="63"/>
      <c r="I72" s="39"/>
      <c r="J72" s="39"/>
      <c r="K72" s="49">
        <v>0</v>
      </c>
      <c r="L72">
        <v>122</v>
      </c>
    </row>
    <row r="73" spans="1:12" x14ac:dyDescent="0.25">
      <c r="A73" s="57">
        <v>12</v>
      </c>
      <c r="B73" s="57">
        <v>11694</v>
      </c>
      <c r="C73" s="60">
        <v>24</v>
      </c>
      <c r="D73" s="57">
        <v>11706</v>
      </c>
      <c r="E73" s="60">
        <v>24</v>
      </c>
      <c r="F73" s="57">
        <v>11713</v>
      </c>
      <c r="G73" s="63"/>
      <c r="H73" s="63"/>
      <c r="I73" s="39"/>
      <c r="J73" s="39"/>
      <c r="K73" s="49">
        <v>0</v>
      </c>
      <c r="L73">
        <v>122</v>
      </c>
    </row>
    <row r="74" spans="1:12" x14ac:dyDescent="0.25">
      <c r="A74" s="57">
        <v>12</v>
      </c>
      <c r="B74" s="57">
        <v>11824</v>
      </c>
      <c r="C74" s="60">
        <v>13</v>
      </c>
      <c r="D74" s="57">
        <v>11829</v>
      </c>
      <c r="E74" s="60">
        <v>24</v>
      </c>
      <c r="F74" s="57">
        <v>11838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25">
      <c r="A75" s="57">
        <v>12</v>
      </c>
      <c r="B75" s="57">
        <v>12072</v>
      </c>
      <c r="C75" s="60">
        <v>24</v>
      </c>
      <c r="D75" s="57">
        <v>12081</v>
      </c>
      <c r="E75" s="60">
        <v>24</v>
      </c>
      <c r="F75" s="57">
        <v>12086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12249</v>
      </c>
      <c r="C76" s="60">
        <v>24</v>
      </c>
      <c r="D76" s="57">
        <v>12262</v>
      </c>
      <c r="E76" s="60">
        <v>24</v>
      </c>
      <c r="F76" s="57">
        <v>12267</v>
      </c>
      <c r="G76" s="63"/>
      <c r="H76" s="63"/>
      <c r="I76" s="39"/>
      <c r="J76" s="39"/>
      <c r="K76" s="49">
        <v>0</v>
      </c>
      <c r="L76">
        <v>122</v>
      </c>
    </row>
    <row r="77" spans="1:12" x14ac:dyDescent="0.25">
      <c r="A77" s="57">
        <v>12</v>
      </c>
      <c r="B77" s="57">
        <v>14237</v>
      </c>
      <c r="C77" s="60">
        <v>24</v>
      </c>
      <c r="D77" s="57">
        <v>14259</v>
      </c>
      <c r="E77" s="60">
        <v>24</v>
      </c>
      <c r="F77" s="57">
        <v>14270</v>
      </c>
      <c r="G77" s="63"/>
      <c r="H77" s="63"/>
      <c r="I77" s="39"/>
      <c r="J77" s="39"/>
      <c r="K77" s="49">
        <v>0</v>
      </c>
      <c r="L77">
        <v>122</v>
      </c>
    </row>
    <row r="78" spans="1:12" x14ac:dyDescent="0.25">
      <c r="A78" s="57">
        <v>21</v>
      </c>
      <c r="B78" s="57">
        <v>14400</v>
      </c>
      <c r="C78" s="60">
        <v>11</v>
      </c>
      <c r="D78" s="57">
        <v>14428</v>
      </c>
      <c r="E78" s="60">
        <v>22</v>
      </c>
      <c r="F78" s="57">
        <v>14441</v>
      </c>
      <c r="G78" s="63"/>
      <c r="H78" s="63"/>
      <c r="I78" s="39"/>
      <c r="J78" s="39"/>
      <c r="K78" s="49">
        <v>0</v>
      </c>
      <c r="L78">
        <v>212</v>
      </c>
    </row>
    <row r="79" spans="1:12" x14ac:dyDescent="0.25">
      <c r="A79" s="57">
        <v>12</v>
      </c>
      <c r="B79" s="57">
        <v>14549</v>
      </c>
      <c r="C79" s="60">
        <v>24</v>
      </c>
      <c r="D79" s="57">
        <v>14566</v>
      </c>
      <c r="E79" s="60">
        <v>24</v>
      </c>
      <c r="F79" s="57">
        <v>14574</v>
      </c>
      <c r="G79" s="63"/>
      <c r="H79" s="63"/>
      <c r="I79" s="39"/>
      <c r="J79" s="39"/>
      <c r="K79" s="49">
        <v>0</v>
      </c>
      <c r="L79">
        <v>122</v>
      </c>
    </row>
    <row r="80" spans="1:12" x14ac:dyDescent="0.25">
      <c r="A80" s="57">
        <v>12</v>
      </c>
      <c r="B80" s="57">
        <v>14759</v>
      </c>
      <c r="C80" s="60">
        <v>24</v>
      </c>
      <c r="D80" s="57">
        <v>14770</v>
      </c>
      <c r="E80" s="60">
        <v>24</v>
      </c>
      <c r="F80" s="57">
        <v>14797</v>
      </c>
      <c r="G80" s="63"/>
      <c r="H80" s="63"/>
      <c r="I80" s="39"/>
      <c r="J80" s="39"/>
      <c r="K80" s="49">
        <v>0</v>
      </c>
      <c r="L80">
        <v>122</v>
      </c>
    </row>
    <row r="81" spans="1:12" x14ac:dyDescent="0.25">
      <c r="A81" s="57">
        <v>12</v>
      </c>
      <c r="B81" s="57">
        <v>14981</v>
      </c>
      <c r="C81" s="60">
        <v>24</v>
      </c>
      <c r="D81" s="57">
        <v>14992</v>
      </c>
      <c r="E81" s="60">
        <v>24</v>
      </c>
      <c r="F81" s="57">
        <v>14997</v>
      </c>
      <c r="G81" s="63"/>
      <c r="H81" s="63"/>
      <c r="I81" s="39"/>
      <c r="J81" s="39"/>
      <c r="K81" s="49">
        <v>0</v>
      </c>
      <c r="L81">
        <v>122</v>
      </c>
    </row>
    <row r="82" spans="1:12" x14ac:dyDescent="0.25">
      <c r="A82" s="57">
        <v>12</v>
      </c>
      <c r="B82" s="57">
        <v>22816</v>
      </c>
      <c r="C82" s="60">
        <v>24</v>
      </c>
      <c r="D82" s="57">
        <v>22830</v>
      </c>
      <c r="E82" s="60">
        <v>24</v>
      </c>
      <c r="F82" s="57">
        <v>22837</v>
      </c>
      <c r="G82" s="63"/>
      <c r="H82" s="63"/>
      <c r="I82" s="39"/>
      <c r="J82" s="39"/>
      <c r="K82" s="49">
        <v>0</v>
      </c>
      <c r="L82">
        <v>122</v>
      </c>
    </row>
    <row r="83" spans="1:12" x14ac:dyDescent="0.25">
      <c r="A83" s="57">
        <v>12</v>
      </c>
      <c r="B83" s="57">
        <v>22953</v>
      </c>
      <c r="C83" s="60">
        <v>24</v>
      </c>
      <c r="D83" s="57">
        <v>22966</v>
      </c>
      <c r="E83" s="60">
        <v>24</v>
      </c>
      <c r="F83" s="57">
        <v>23004</v>
      </c>
      <c r="G83" s="63"/>
      <c r="H83" s="63"/>
      <c r="I83" s="39"/>
      <c r="J83" s="39"/>
      <c r="K83" s="49">
        <v>0</v>
      </c>
      <c r="L83">
        <v>122</v>
      </c>
    </row>
    <row r="84" spans="1:12" x14ac:dyDescent="0.25">
      <c r="A84" s="17"/>
      <c r="B84" s="17"/>
      <c r="C84" s="17"/>
      <c r="D84" s="17"/>
      <c r="E84" s="17"/>
      <c r="F84" s="17"/>
      <c r="G84" s="17"/>
      <c r="H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139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36</v>
      </c>
      <c r="V3" s="25" t="s">
        <v>119</v>
      </c>
      <c r="W3">
        <f>COUNTA(L7:L12)</f>
        <v>6</v>
      </c>
      <c r="AA3" s="25" t="s">
        <v>119</v>
      </c>
      <c r="AB3">
        <f>COUNTA(L13:L18)</f>
        <v>6</v>
      </c>
      <c r="AF3" s="25" t="s">
        <v>119</v>
      </c>
      <c r="AG3">
        <f>COUNTA(L19:L24)</f>
        <v>6</v>
      </c>
      <c r="AK3" s="25" t="s">
        <v>119</v>
      </c>
      <c r="AL3">
        <f>COUNTA(L25:L30)</f>
        <v>6</v>
      </c>
      <c r="AP3" s="25" t="s">
        <v>119</v>
      </c>
      <c r="AQ3">
        <f>COUNTA(L31:L36)</f>
        <v>6</v>
      </c>
      <c r="AU3" s="25" t="s">
        <v>119</v>
      </c>
      <c r="AV3">
        <f>COUNTA(L37:L42)</f>
        <v>6</v>
      </c>
    </row>
    <row r="4" spans="1:48" x14ac:dyDescent="0.25">
      <c r="P4" s="25" t="s">
        <v>87</v>
      </c>
      <c r="Q4" s="26">
        <f>SUM(O7:O14)</f>
        <v>35</v>
      </c>
      <c r="V4" s="25" t="s">
        <v>120</v>
      </c>
      <c r="W4">
        <f>SUM(U7:U14)</f>
        <v>6</v>
      </c>
      <c r="AA4" s="25" t="s">
        <v>120</v>
      </c>
      <c r="AB4">
        <f>SUM(Z7:Z14)</f>
        <v>6</v>
      </c>
      <c r="AF4" s="25" t="s">
        <v>120</v>
      </c>
      <c r="AG4">
        <f>SUM(AE7:AE14)</f>
        <v>6</v>
      </c>
      <c r="AK4" s="25" t="s">
        <v>120</v>
      </c>
      <c r="AL4">
        <f>SUM(AJ7:AJ14)</f>
        <v>6</v>
      </c>
      <c r="AP4" s="25" t="s">
        <v>120</v>
      </c>
      <c r="AQ4">
        <f>SUM(AO7:AO14)</f>
        <v>6</v>
      </c>
      <c r="AU4" s="25" t="s">
        <v>120</v>
      </c>
      <c r="AV4">
        <f>SUM(AT7:AT14)</f>
        <v>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10</v>
      </c>
      <c r="C7" s="58">
        <v>13</v>
      </c>
      <c r="D7" s="55">
        <v>37</v>
      </c>
      <c r="E7" s="58">
        <v>13</v>
      </c>
      <c r="F7" s="55">
        <v>64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</v>
      </c>
      <c r="P7" s="34">
        <f>O7/$Q$4</f>
        <v>5.7142857142857141E-2</v>
      </c>
      <c r="Q7" s="34">
        <f>IF(P7=0,0,(P7*((LOG(P7))/LOG(2))))</f>
        <v>-0.23595902953971234</v>
      </c>
      <c r="T7" s="34">
        <f>N7</f>
        <v>111</v>
      </c>
      <c r="U7" s="34">
        <f>COUNTIF(L7:L12,T7)</f>
        <v>2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COUNTIF(L13:L18,Y7)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COUNTIF(L19:L24,AD7)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COUNTIF(L25:L30,AI7)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COUNTIF(L31:L36,AN7)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COUNTIF(L37:L42,AS7)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166</v>
      </c>
      <c r="C8" s="59">
        <v>24</v>
      </c>
      <c r="D8" s="56">
        <v>182</v>
      </c>
      <c r="E8" s="59">
        <v>24</v>
      </c>
      <c r="F8" s="56">
        <v>190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7</v>
      </c>
      <c r="P8" s="34">
        <f>O8/$Q$4</f>
        <v>0.2</v>
      </c>
      <c r="Q8" s="34">
        <f>IF(P8=0,0,(P8*((LOG(P8))/LOG(2))))</f>
        <v>-0.46438561897747244</v>
      </c>
      <c r="T8" s="34">
        <f>N8</f>
        <v>112</v>
      </c>
      <c r="U8" s="34">
        <f>COUNTIF(L7:L12,T8)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COUNTIF(L13:L18,Y8)</f>
        <v>2</v>
      </c>
      <c r="AA8" s="34">
        <f>Z8/(AB4-Z11)</f>
        <v>0.33333333333333331</v>
      </c>
      <c r="AB8" s="34">
        <f>IF(AA8=0,0,(AA8*((LOG(AA8))/LOG(2))))</f>
        <v>-0.52832083357371862</v>
      </c>
      <c r="AD8" s="34">
        <f>N8</f>
        <v>112</v>
      </c>
      <c r="AE8" s="34">
        <f>COUNTIF(L19:L24,AD8)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COUNTIF(L25:L30,AI8)</f>
        <v>1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COUNTIF(L31:L36,AN8)</f>
        <v>2</v>
      </c>
      <c r="AP8" s="34">
        <f>AO8/(AQ4-AO11)</f>
        <v>0.33333333333333331</v>
      </c>
      <c r="AQ8" s="34">
        <f>IF(AP8=0,0,(AP8*((LOG(AP8))/LOG(2))))</f>
        <v>-0.52832083357371862</v>
      </c>
      <c r="AS8" s="34">
        <f>N8</f>
        <v>112</v>
      </c>
      <c r="AT8" s="34">
        <f>COUNTIF(L37:L42,AS8)</f>
        <v>2</v>
      </c>
      <c r="AU8" s="34">
        <f>AT8/(AV4-AT11)</f>
        <v>0.4</v>
      </c>
      <c r="AV8" s="34">
        <f>IF(AU8=0,0,(AU8*((LOG(AU8))/LOG(2))))</f>
        <v>-0.52877123795494496</v>
      </c>
    </row>
    <row r="9" spans="1:48" x14ac:dyDescent="0.25">
      <c r="A9" s="56">
        <v>12</v>
      </c>
      <c r="B9" s="56">
        <v>295</v>
      </c>
      <c r="C9" s="59">
        <v>24</v>
      </c>
      <c r="D9" s="56">
        <v>308</v>
      </c>
      <c r="E9" s="59">
        <v>24</v>
      </c>
      <c r="F9" s="56">
        <v>314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6</v>
      </c>
      <c r="P9" s="34">
        <f>O9/$Q$4</f>
        <v>0.17142857142857143</v>
      </c>
      <c r="Q9" s="34">
        <f>IF(P9=0,0,(P9*((LOG(P9))/LOG(2))))</f>
        <v>-0.43616923135265318</v>
      </c>
      <c r="T9" s="34">
        <f>N9</f>
        <v>121</v>
      </c>
      <c r="U9" s="34">
        <f>COUNTIF(L7:L12,T9)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COUNTIF(L13:L18,Y9)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COUNTIF(L19:L24,AD9)</f>
        <v>4</v>
      </c>
      <c r="AF9" s="34">
        <f>AE9/(AG4-AE11)</f>
        <v>0.66666666666666663</v>
      </c>
      <c r="AG9" s="34">
        <f>IF(AF9=0,0,(AF9*((LOG(AF9))/LOG(2))))</f>
        <v>-0.38997500048077083</v>
      </c>
      <c r="AI9" s="34">
        <f>N9</f>
        <v>121</v>
      </c>
      <c r="AJ9" s="34">
        <f>COUNTIF(L25:L30,AI9)</f>
        <v>1</v>
      </c>
      <c r="AK9" s="34">
        <f>AJ9/(AL4-AJ11)</f>
        <v>0.16666666666666666</v>
      </c>
      <c r="AL9" s="34">
        <f>IF(AK9=0,0,(AK9*((LOG(AK9))/LOG(2))))</f>
        <v>-0.43082708345352599</v>
      </c>
      <c r="AN9" s="34">
        <f>N9</f>
        <v>121</v>
      </c>
      <c r="AO9" s="34">
        <f>COUNTIF(L31:L36,AN9)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COUNTIF(L37:L42,AS9)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419</v>
      </c>
      <c r="C10" s="59">
        <v>13</v>
      </c>
      <c r="D10" s="56">
        <v>428</v>
      </c>
      <c r="E10" s="59">
        <v>13</v>
      </c>
      <c r="F10" s="56">
        <v>453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16</v>
      </c>
      <c r="P10" s="34">
        <f>O10/$Q$4</f>
        <v>0.45714285714285713</v>
      </c>
      <c r="Q10" s="34">
        <f>IF(P10=0,0,(P10*((LOG(P10))/LOG(2))))</f>
        <v>-0.51624366488912754</v>
      </c>
      <c r="T10" s="34">
        <f>N10</f>
        <v>122</v>
      </c>
      <c r="U10" s="34">
        <f>COUNTIF(L7:L12,T10)</f>
        <v>3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COUNTIF(L13:L18,Y10)</f>
        <v>4</v>
      </c>
      <c r="AA10" s="34">
        <f>Z10/(AB4-Z11)</f>
        <v>0.66666666666666663</v>
      </c>
      <c r="AB10" s="34">
        <f>IF(AA10=0,0,(AA10*((LOG(AA10))/LOG(2))))</f>
        <v>-0.38997500048077083</v>
      </c>
      <c r="AD10" s="34">
        <f>N10</f>
        <v>122</v>
      </c>
      <c r="AE10" s="34">
        <f>COUNTIF(L19:L24,AD10)</f>
        <v>2</v>
      </c>
      <c r="AF10" s="34">
        <f>AE10/(AG4-AE11)</f>
        <v>0.33333333333333331</v>
      </c>
      <c r="AG10" s="34">
        <f>IF(AF10=0,0,(AF10*((LOG(AF10))/LOG(2))))</f>
        <v>-0.52832083357371862</v>
      </c>
      <c r="AI10" s="34">
        <f>N10</f>
        <v>122</v>
      </c>
      <c r="AJ10" s="34">
        <f>COUNTIF(L25:L30,AI10)</f>
        <v>3</v>
      </c>
      <c r="AK10" s="34">
        <f>AJ10/(AL4-AJ11)</f>
        <v>0.5</v>
      </c>
      <c r="AL10" s="34">
        <f>IF(AK10=0,0,(AK10*((LOG(AK10))/LOG(2))))</f>
        <v>-0.5</v>
      </c>
      <c r="AN10" s="34">
        <f>N10</f>
        <v>122</v>
      </c>
      <c r="AO10" s="34">
        <f>COUNTIF(L31:L36,AN10)</f>
        <v>2</v>
      </c>
      <c r="AP10" s="34">
        <f>AO10/(AQ4-AO11)</f>
        <v>0.33333333333333331</v>
      </c>
      <c r="AQ10" s="34">
        <f>IF(AP10=0,0,(AP10*((LOG(AP10))/LOG(2))))</f>
        <v>-0.52832083357371862</v>
      </c>
      <c r="AS10" s="34">
        <f>N10</f>
        <v>122</v>
      </c>
      <c r="AT10" s="34">
        <f>COUNTIF(L37:L42,AS10)</f>
        <v>2</v>
      </c>
      <c r="AU10" s="34">
        <f>AT10/(AV4-AT11)</f>
        <v>0.4</v>
      </c>
      <c r="AV10" s="34">
        <f>IF(AU10=0,0,(AU10*((LOG(AU10))/LOG(2))))</f>
        <v>-0.52877123795494496</v>
      </c>
    </row>
    <row r="11" spans="1:48" x14ac:dyDescent="0.25">
      <c r="A11" s="56">
        <v>12</v>
      </c>
      <c r="B11" s="56">
        <v>576</v>
      </c>
      <c r="C11" s="59">
        <v>24</v>
      </c>
      <c r="D11" s="56">
        <v>588</v>
      </c>
      <c r="E11" s="59">
        <v>24</v>
      </c>
      <c r="F11" s="56">
        <v>594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COUNTIF(L7:L12,T11)</f>
        <v>0</v>
      </c>
      <c r="V11" s="53"/>
      <c r="W11" s="54"/>
      <c r="Y11" s="34">
        <f>N11</f>
        <v>211</v>
      </c>
      <c r="Z11" s="34">
        <f>COUNTIF(L13:L18,Y11)</f>
        <v>0</v>
      </c>
      <c r="AA11" s="53"/>
      <c r="AB11" s="54"/>
      <c r="AD11" s="34">
        <f>N11</f>
        <v>211</v>
      </c>
      <c r="AE11" s="34">
        <f>COUNTIF(L19:L24,AD11)</f>
        <v>0</v>
      </c>
      <c r="AF11" s="53"/>
      <c r="AG11" s="54"/>
      <c r="AI11" s="34">
        <f>N11</f>
        <v>211</v>
      </c>
      <c r="AJ11" s="34">
        <f>COUNTIF(L25:L30,AI11)</f>
        <v>0</v>
      </c>
      <c r="AK11" s="53"/>
      <c r="AL11" s="54"/>
      <c r="AN11" s="34">
        <f>N11</f>
        <v>211</v>
      </c>
      <c r="AO11" s="34">
        <f>COUNTIF(L31:L36,AN11)</f>
        <v>0</v>
      </c>
      <c r="AP11" s="53"/>
      <c r="AQ11" s="54"/>
      <c r="AS11" s="34">
        <f>N11</f>
        <v>211</v>
      </c>
      <c r="AT11" s="34">
        <f>COUNTIF(L37:L42,AS11)</f>
        <v>0</v>
      </c>
      <c r="AU11" s="53"/>
      <c r="AV11" s="54"/>
    </row>
    <row r="12" spans="1:48" x14ac:dyDescent="0.25">
      <c r="A12" s="56">
        <v>21</v>
      </c>
      <c r="B12" s="56">
        <v>722</v>
      </c>
      <c r="C12" s="59">
        <v>22</v>
      </c>
      <c r="D12" s="56">
        <v>747</v>
      </c>
      <c r="E12" s="59">
        <v>24</v>
      </c>
      <c r="F12" s="56">
        <v>775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2</v>
      </c>
      <c r="P12" s="34">
        <f>O12/$Q$4</f>
        <v>5.7142857142857141E-2</v>
      </c>
      <c r="Q12" s="34">
        <f>IF(P12=0,0,(P12*((LOG(P12))/LOG(2))))</f>
        <v>-0.23595902953971234</v>
      </c>
      <c r="T12" s="34">
        <f>N12</f>
        <v>212</v>
      </c>
      <c r="U12" s="34">
        <f>COUNTIF(L7:L12,T12)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COUNTIF(L13:L18,Y12)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COUNTIF(L19:L24,AD12)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COUNTIF(L25:L30,AI12)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COUNTIF(L31:L36,AN12)</f>
        <v>1</v>
      </c>
      <c r="AP12" s="34">
        <f>AO12/(AQ4-AO11)</f>
        <v>0.16666666666666666</v>
      </c>
      <c r="AQ12" s="34">
        <f>IF(AP12=0,0,(AP12*((LOG(AP12))/LOG(2))))</f>
        <v>-0.43082708345352599</v>
      </c>
      <c r="AS12" s="34">
        <f>N12</f>
        <v>212</v>
      </c>
      <c r="AT12" s="34">
        <f>COUNTIF(L37:L42,AS12)</f>
        <v>1</v>
      </c>
      <c r="AU12" s="34">
        <f>AT12/(AV4-AT11)</f>
        <v>0.2</v>
      </c>
      <c r="AV12" s="34">
        <f>IF(AU12=0,0,(AU12*((LOG(AU12))/LOG(2))))</f>
        <v>-0.46438561897747244</v>
      </c>
    </row>
    <row r="13" spans="1:48" x14ac:dyDescent="0.25">
      <c r="A13" s="57">
        <v>12</v>
      </c>
      <c r="B13" s="57">
        <v>878</v>
      </c>
      <c r="C13" s="60">
        <v>24</v>
      </c>
      <c r="D13" s="57">
        <v>891</v>
      </c>
      <c r="E13" s="60">
        <v>24</v>
      </c>
      <c r="F13" s="57">
        <v>897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COUNTIF(L13:L18,Y13)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COUNTIF(L19:L24,AD13)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COUNTIF(L25:L30,AI13)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COUNTIF(L31:L36,AN13)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COUNTIF(L37:L42,AS13)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997</v>
      </c>
      <c r="C14" s="60">
        <v>24</v>
      </c>
      <c r="D14" s="57">
        <v>1009</v>
      </c>
      <c r="E14" s="60">
        <v>24</v>
      </c>
      <c r="F14" s="57">
        <v>1014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2</v>
      </c>
      <c r="P14" s="34">
        <f>O14/$Q$4</f>
        <v>5.7142857142857141E-2</v>
      </c>
      <c r="Q14" s="34">
        <f>IF(P14=0,0,(P14*((LOG(P14))/LOG(2))))</f>
        <v>-0.23595902953971234</v>
      </c>
      <c r="T14" s="34">
        <f>N14</f>
        <v>222</v>
      </c>
      <c r="U14" s="34">
        <f>COUNTIF(L7:L12,T14)</f>
        <v>1</v>
      </c>
      <c r="V14" s="34">
        <f>U14/(W4-U11)</f>
        <v>0.16666666666666666</v>
      </c>
      <c r="W14" s="34">
        <f>IF(V14=0,0,(V14*((LOG(V14))/LOG(2))))</f>
        <v>-0.43082708345352599</v>
      </c>
      <c r="Y14" s="34">
        <f>N14</f>
        <v>222</v>
      </c>
      <c r="Z14" s="34">
        <f>COUNTIF(L13:L18,Y14)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COUNTIF(L19:L24,AD14)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COUNTIF(L25:L30,AI14)</f>
        <v>1</v>
      </c>
      <c r="AK14" s="34">
        <f>AJ14/(AL4-AJ11)</f>
        <v>0.16666666666666666</v>
      </c>
      <c r="AL14" s="34">
        <f>IF(AK14=0,0,(AK14*((LOG(AK14))/LOG(2))))</f>
        <v>-0.43082708345352599</v>
      </c>
      <c r="AN14" s="34">
        <f>N14</f>
        <v>222</v>
      </c>
      <c r="AO14" s="34">
        <f>COUNTIF(L31:L36,AN14)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COUNTIF(L37:L42,AS14)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1165</v>
      </c>
      <c r="C15" s="60">
        <v>24</v>
      </c>
      <c r="D15" s="57">
        <v>1177</v>
      </c>
      <c r="E15" s="60">
        <v>24</v>
      </c>
      <c r="F15" s="57">
        <v>1214</v>
      </c>
      <c r="G15" s="63"/>
      <c r="H15" s="63"/>
      <c r="I15" s="39"/>
      <c r="J15" s="39"/>
      <c r="K15" s="49">
        <v>0</v>
      </c>
      <c r="L15">
        <v>122</v>
      </c>
      <c r="P15">
        <f>SUM(P7:P14)</f>
        <v>1</v>
      </c>
      <c r="Q15">
        <f>-SUM(Q7:Q14)</f>
        <v>2.1246756038383903</v>
      </c>
      <c r="V15">
        <f>SUM(V7:V14)</f>
        <v>0.99999999999999989</v>
      </c>
      <c r="W15">
        <f>-SUM(W7:W14)</f>
        <v>1.4591479170272446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0.91829583405448945</v>
      </c>
      <c r="AK15">
        <f>SUM(AK7:AK14)</f>
        <v>0.99999999999999989</v>
      </c>
      <c r="AL15">
        <f>-SUM(AL7:AL14)</f>
        <v>1.7924812503605778</v>
      </c>
      <c r="AP15">
        <f>SUM(AP7:AP14)</f>
        <v>0.99999999999999989</v>
      </c>
      <c r="AQ15">
        <f>-SUM(AQ7:AQ14)</f>
        <v>1.9182958340544891</v>
      </c>
      <c r="AU15">
        <f>SUM(AU7:AU14)</f>
        <v>1</v>
      </c>
      <c r="AV15">
        <f>-SUM(AV7:AV14)</f>
        <v>1.5219280948873624</v>
      </c>
    </row>
    <row r="16" spans="1:48" x14ac:dyDescent="0.25">
      <c r="A16" s="57">
        <v>12</v>
      </c>
      <c r="B16" s="57">
        <v>1318</v>
      </c>
      <c r="C16" s="60">
        <v>24</v>
      </c>
      <c r="D16" s="57">
        <v>1330</v>
      </c>
      <c r="E16" s="60">
        <v>24</v>
      </c>
      <c r="F16" s="57">
        <v>1336</v>
      </c>
      <c r="G16" s="63"/>
      <c r="H16" s="63"/>
      <c r="I16" s="39"/>
      <c r="J16" s="39"/>
      <c r="K16" s="49">
        <v>0</v>
      </c>
      <c r="L16">
        <v>122</v>
      </c>
      <c r="P16" s="27" t="s">
        <v>91</v>
      </c>
      <c r="Q16" s="27">
        <f>Q15/(LOG(Q4)/LOG(2))</f>
        <v>0.41422467756592241</v>
      </c>
      <c r="V16" s="27" t="s">
        <v>118</v>
      </c>
      <c r="W16" s="27">
        <f>W15/(LOG(W4)/LOG(2))</f>
        <v>0.56447546787242353</v>
      </c>
      <c r="AA16" s="27" t="s">
        <v>121</v>
      </c>
      <c r="AB16" s="27">
        <f>AB15/(LOG(AB4)/LOG(2))</f>
        <v>0.35524532127576403</v>
      </c>
      <c r="AF16" s="27" t="s">
        <v>122</v>
      </c>
      <c r="AG16" s="27">
        <f>AG15/(LOG(AG4)/LOG(2))</f>
        <v>0.35524532127576403</v>
      </c>
      <c r="AK16" s="27" t="s">
        <v>123</v>
      </c>
      <c r="AL16" s="27">
        <f>AL15/(LOG(AL4)/LOG(2))</f>
        <v>0.6934264036172707</v>
      </c>
      <c r="AP16" s="27" t="s">
        <v>124</v>
      </c>
      <c r="AQ16" s="27">
        <f>AQ15/(LOG(AQ4)/LOG(2))</f>
        <v>0.74209812851030543</v>
      </c>
      <c r="AU16" s="27" t="s">
        <v>125</v>
      </c>
      <c r="AV16" s="27">
        <f>AV15/(LOG(AV4)/LOG(2))</f>
        <v>0.65545875354128547</v>
      </c>
    </row>
    <row r="17" spans="1:22" x14ac:dyDescent="0.25">
      <c r="A17" s="57">
        <v>12</v>
      </c>
      <c r="B17" s="57">
        <v>1435</v>
      </c>
      <c r="C17" s="60">
        <v>13</v>
      </c>
      <c r="D17" s="57">
        <v>1455</v>
      </c>
      <c r="E17" s="60">
        <v>24</v>
      </c>
      <c r="F17" s="57">
        <v>1483</v>
      </c>
      <c r="G17" s="63"/>
      <c r="H17" s="63"/>
      <c r="I17" s="39"/>
      <c r="J17" s="39"/>
      <c r="K17" s="49">
        <v>0</v>
      </c>
      <c r="L17">
        <v>112</v>
      </c>
    </row>
    <row r="18" spans="1:22" x14ac:dyDescent="0.25">
      <c r="A18" s="57">
        <v>12</v>
      </c>
      <c r="B18" s="57">
        <v>1583</v>
      </c>
      <c r="C18" s="60">
        <v>13</v>
      </c>
      <c r="D18" s="57">
        <v>1591</v>
      </c>
      <c r="E18" s="60">
        <v>24</v>
      </c>
      <c r="F18" s="57">
        <v>1604</v>
      </c>
      <c r="G18" s="63"/>
      <c r="H18" s="63"/>
      <c r="I18" s="39"/>
      <c r="J18" s="39"/>
      <c r="K18" s="49">
        <v>0</v>
      </c>
      <c r="L18">
        <v>112</v>
      </c>
    </row>
    <row r="19" spans="1:22" x14ac:dyDescent="0.25">
      <c r="A19" s="56">
        <v>12</v>
      </c>
      <c r="B19" s="56">
        <v>1705</v>
      </c>
      <c r="C19" s="59">
        <v>24</v>
      </c>
      <c r="D19" s="56">
        <v>1723</v>
      </c>
      <c r="E19" s="59">
        <v>13</v>
      </c>
      <c r="F19" s="56">
        <v>1748</v>
      </c>
      <c r="G19" s="62"/>
      <c r="H19" s="62"/>
      <c r="I19" s="40"/>
      <c r="J19" s="40"/>
      <c r="K19" s="41">
        <v>0</v>
      </c>
      <c r="L19">
        <v>121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1907</v>
      </c>
      <c r="C20" s="59">
        <v>24</v>
      </c>
      <c r="D20" s="56">
        <v>1919</v>
      </c>
      <c r="E20" s="59">
        <v>24</v>
      </c>
      <c r="F20" s="56">
        <v>1924</v>
      </c>
      <c r="G20" s="62"/>
      <c r="H20" s="62"/>
      <c r="I20" s="40"/>
      <c r="J20" s="40"/>
      <c r="K20" s="41">
        <v>0</v>
      </c>
      <c r="L20">
        <v>122</v>
      </c>
      <c r="N20" s="38">
        <f>COUNTIF(L7:L42,G3)</f>
        <v>0</v>
      </c>
      <c r="O20" s="38"/>
      <c r="P20" s="45">
        <v>6</v>
      </c>
      <c r="Q20" s="45">
        <v>6</v>
      </c>
      <c r="R20" s="45">
        <v>6</v>
      </c>
      <c r="S20" s="45">
        <v>6</v>
      </c>
      <c r="T20" s="45">
        <v>6</v>
      </c>
      <c r="U20" s="45">
        <v>6</v>
      </c>
      <c r="V20" s="44"/>
    </row>
    <row r="21" spans="1:22" x14ac:dyDescent="0.25">
      <c r="A21" s="56">
        <v>12</v>
      </c>
      <c r="B21" s="56">
        <v>2058</v>
      </c>
      <c r="C21" s="59">
        <v>24</v>
      </c>
      <c r="D21" s="56">
        <v>2081</v>
      </c>
      <c r="E21" s="59">
        <v>13</v>
      </c>
      <c r="F21" s="56">
        <v>2117</v>
      </c>
      <c r="G21" s="62"/>
      <c r="H21" s="62"/>
      <c r="I21" s="40"/>
      <c r="J21" s="40"/>
      <c r="K21" s="41">
        <v>0</v>
      </c>
      <c r="L21">
        <v>121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2218</v>
      </c>
      <c r="C22" s="59">
        <v>24</v>
      </c>
      <c r="D22" s="56">
        <v>2229</v>
      </c>
      <c r="E22" s="59">
        <v>13</v>
      </c>
      <c r="F22" s="56">
        <v>2248</v>
      </c>
      <c r="G22" s="62"/>
      <c r="H22" s="62"/>
      <c r="I22" s="40"/>
      <c r="J22" s="40"/>
      <c r="K22" s="41">
        <v>0</v>
      </c>
      <c r="L22">
        <v>121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2405</v>
      </c>
      <c r="C23" s="59">
        <v>24</v>
      </c>
      <c r="D23" s="56">
        <v>2417</v>
      </c>
      <c r="E23" s="59">
        <v>13</v>
      </c>
      <c r="F23" s="56">
        <v>2439</v>
      </c>
      <c r="G23" s="62"/>
      <c r="H23" s="62"/>
      <c r="I23" s="40"/>
      <c r="J23" s="40"/>
      <c r="K23" s="41">
        <v>0</v>
      </c>
      <c r="L23">
        <v>121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2585</v>
      </c>
      <c r="C24" s="59">
        <v>24</v>
      </c>
      <c r="D24" s="56">
        <v>2597</v>
      </c>
      <c r="E24" s="59">
        <v>24</v>
      </c>
      <c r="F24" s="56">
        <v>2608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2712</v>
      </c>
      <c r="C25" s="60">
        <v>13</v>
      </c>
      <c r="D25" s="57">
        <v>2743</v>
      </c>
      <c r="E25" s="60">
        <v>24</v>
      </c>
      <c r="F25" s="57">
        <v>2753</v>
      </c>
      <c r="G25" s="63"/>
      <c r="H25" s="63"/>
      <c r="I25" s="39"/>
      <c r="J25" s="39"/>
      <c r="K25" s="49">
        <v>0</v>
      </c>
      <c r="L25">
        <v>112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3061</v>
      </c>
      <c r="C26" s="60">
        <v>24</v>
      </c>
      <c r="D26" s="57">
        <v>3074</v>
      </c>
      <c r="E26" s="60">
        <v>24</v>
      </c>
      <c r="F26" s="57">
        <v>3120</v>
      </c>
      <c r="G26" s="63"/>
      <c r="H26" s="63"/>
      <c r="I26" s="39"/>
      <c r="J26" s="39"/>
      <c r="K26" s="49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3226</v>
      </c>
      <c r="C27" s="60">
        <v>24</v>
      </c>
      <c r="D27" s="57">
        <v>3242</v>
      </c>
      <c r="E27" s="60">
        <v>24</v>
      </c>
      <c r="F27" s="57">
        <v>3261</v>
      </c>
      <c r="G27" s="63"/>
      <c r="H27" s="63"/>
      <c r="I27" s="39"/>
      <c r="J27" s="39"/>
      <c r="K27" s="49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3527</v>
      </c>
      <c r="C28" s="60">
        <v>22</v>
      </c>
      <c r="D28" s="57">
        <v>3570</v>
      </c>
      <c r="E28" s="60">
        <v>24</v>
      </c>
      <c r="F28" s="57">
        <v>3579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111</v>
      </c>
      <c r="P28">
        <f>F12/P20</f>
        <v>129.16666666666666</v>
      </c>
      <c r="Q28">
        <f>(F18-F12)/Q20</f>
        <v>138.16666666666666</v>
      </c>
      <c r="R28">
        <f>(F24-F18)/R20</f>
        <v>167.33333333333334</v>
      </c>
      <c r="S28">
        <f>(F30-F24)/S20</f>
        <v>253</v>
      </c>
      <c r="T28">
        <f>(F36-F30)/T20</f>
        <v>310.16666666666669</v>
      </c>
      <c r="U28">
        <f>(F42-F36)/U20</f>
        <v>-997.83333333333337</v>
      </c>
    </row>
    <row r="29" spans="1:22" x14ac:dyDescent="0.25">
      <c r="A29" s="57">
        <v>12</v>
      </c>
      <c r="B29" s="57">
        <v>3764</v>
      </c>
      <c r="C29" s="60">
        <v>24</v>
      </c>
      <c r="D29" s="57">
        <v>3777</v>
      </c>
      <c r="E29" s="60">
        <v>24</v>
      </c>
      <c r="F29" s="57">
        <v>3810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12</v>
      </c>
      <c r="B30" s="57">
        <v>4070</v>
      </c>
      <c r="C30" s="60">
        <v>24</v>
      </c>
      <c r="D30" s="57">
        <v>4083</v>
      </c>
      <c r="E30" s="60">
        <v>13</v>
      </c>
      <c r="F30" s="57">
        <v>4126</v>
      </c>
      <c r="G30" s="63"/>
      <c r="H30" s="63"/>
      <c r="I30" s="39"/>
      <c r="J30" s="39"/>
      <c r="K30" s="49">
        <v>0</v>
      </c>
      <c r="L30">
        <v>121</v>
      </c>
    </row>
    <row r="31" spans="1:22" x14ac:dyDescent="0.25">
      <c r="A31" s="56">
        <v>12</v>
      </c>
      <c r="B31" s="56">
        <v>4340</v>
      </c>
      <c r="C31" s="59">
        <v>24</v>
      </c>
      <c r="D31" s="56">
        <v>4352</v>
      </c>
      <c r="E31" s="59">
        <v>13</v>
      </c>
      <c r="F31" s="56">
        <v>4375</v>
      </c>
      <c r="G31" s="62"/>
      <c r="H31" s="62"/>
      <c r="I31" s="40"/>
      <c r="J31" s="40"/>
      <c r="K31" s="41">
        <v>0</v>
      </c>
      <c r="L31">
        <v>121</v>
      </c>
    </row>
    <row r="32" spans="1:22" x14ac:dyDescent="0.25">
      <c r="A32" s="56">
        <v>12</v>
      </c>
      <c r="B32" s="56">
        <v>4738</v>
      </c>
      <c r="C32" s="59">
        <v>24</v>
      </c>
      <c r="D32" s="56">
        <v>4752</v>
      </c>
      <c r="E32" s="59">
        <v>24</v>
      </c>
      <c r="F32" s="56">
        <v>4759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4922</v>
      </c>
      <c r="C33" s="59">
        <v>13</v>
      </c>
      <c r="D33" s="56">
        <v>4931</v>
      </c>
      <c r="E33" s="59">
        <v>24</v>
      </c>
      <c r="F33" s="56">
        <v>4943</v>
      </c>
      <c r="G33" s="62"/>
      <c r="H33" s="62"/>
      <c r="I33" s="40"/>
      <c r="J33" s="40"/>
      <c r="K33" s="41">
        <v>0</v>
      </c>
      <c r="L33">
        <v>112</v>
      </c>
    </row>
    <row r="34" spans="1:12" x14ac:dyDescent="0.25">
      <c r="A34" s="56">
        <v>21</v>
      </c>
      <c r="B34" s="56">
        <v>5157</v>
      </c>
      <c r="C34" s="59">
        <v>11</v>
      </c>
      <c r="D34" s="56">
        <v>5441</v>
      </c>
      <c r="E34" s="59">
        <v>22</v>
      </c>
      <c r="F34" s="56">
        <v>5453</v>
      </c>
      <c r="G34" s="62"/>
      <c r="H34" s="62"/>
      <c r="I34" s="40"/>
      <c r="J34" s="40"/>
      <c r="K34" s="41">
        <v>0</v>
      </c>
      <c r="L34">
        <v>212</v>
      </c>
    </row>
    <row r="35" spans="1:12" x14ac:dyDescent="0.25">
      <c r="A35" s="56">
        <v>12</v>
      </c>
      <c r="B35" s="56">
        <v>5800</v>
      </c>
      <c r="C35" s="59">
        <v>24</v>
      </c>
      <c r="D35" s="56">
        <v>5813</v>
      </c>
      <c r="E35" s="59">
        <v>24</v>
      </c>
      <c r="F35" s="56">
        <v>5828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5945</v>
      </c>
      <c r="C36" s="59">
        <v>13</v>
      </c>
      <c r="D36" s="56">
        <v>5975</v>
      </c>
      <c r="E36" s="59">
        <v>24</v>
      </c>
      <c r="F36" s="56">
        <v>5987</v>
      </c>
      <c r="G36" s="62"/>
      <c r="H36" s="62"/>
      <c r="I36" s="40"/>
      <c r="J36" s="40"/>
      <c r="K36" s="41">
        <v>0</v>
      </c>
      <c r="L36">
        <v>112</v>
      </c>
    </row>
    <row r="37" spans="1:12" x14ac:dyDescent="0.25">
      <c r="A37" s="57">
        <v>12</v>
      </c>
      <c r="B37" s="57">
        <v>6306</v>
      </c>
      <c r="C37" s="60">
        <v>13</v>
      </c>
      <c r="D37" s="57">
        <v>6456</v>
      </c>
      <c r="E37" s="60">
        <v>24</v>
      </c>
      <c r="F37" s="57">
        <v>6470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25">
      <c r="A38" s="57">
        <v>21</v>
      </c>
      <c r="B38" s="57">
        <v>6703</v>
      </c>
      <c r="C38" s="60">
        <v>11</v>
      </c>
      <c r="D38" s="57">
        <v>7004</v>
      </c>
      <c r="E38" s="60">
        <v>22</v>
      </c>
      <c r="F38" s="57">
        <v>7025</v>
      </c>
      <c r="G38" s="63"/>
      <c r="H38" s="63"/>
      <c r="I38" s="39"/>
      <c r="J38" s="39"/>
      <c r="K38" s="49">
        <v>0</v>
      </c>
      <c r="L38">
        <v>212</v>
      </c>
    </row>
    <row r="39" spans="1:12" x14ac:dyDescent="0.25">
      <c r="A39" s="57">
        <v>12</v>
      </c>
      <c r="B39" s="57">
        <v>23348</v>
      </c>
      <c r="C39" s="60">
        <v>24</v>
      </c>
      <c r="D39" s="57">
        <v>23364</v>
      </c>
      <c r="E39" s="60">
        <v>24</v>
      </c>
      <c r="F39" s="57">
        <v>23377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23582</v>
      </c>
      <c r="C40" s="60">
        <v>24</v>
      </c>
      <c r="D40" s="57">
        <v>23596</v>
      </c>
      <c r="E40" s="60">
        <v>24</v>
      </c>
      <c r="F40" s="57">
        <v>23672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23778</v>
      </c>
      <c r="C41" s="60">
        <v>13</v>
      </c>
      <c r="D41" s="57">
        <v>23811</v>
      </c>
      <c r="E41" s="60">
        <v>24</v>
      </c>
      <c r="F41" s="57">
        <v>23826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57">
        <v>12</v>
      </c>
      <c r="B42" s="57">
        <v>23950</v>
      </c>
      <c r="C42" s="60">
        <v>24</v>
      </c>
      <c r="D42" s="57">
        <v>23965</v>
      </c>
      <c r="E42" s="60"/>
      <c r="F42" s="57"/>
      <c r="G42" s="63"/>
      <c r="H42" s="63"/>
      <c r="I42" s="39"/>
      <c r="J42" s="39"/>
      <c r="K42" s="49"/>
      <c r="L42">
        <v>12</v>
      </c>
    </row>
    <row r="43" spans="1:12" x14ac:dyDescent="0.25">
      <c r="A43" s="17"/>
      <c r="B43" s="17"/>
      <c r="C43" s="17"/>
      <c r="D43" s="17"/>
      <c r="E43" s="17"/>
      <c r="F43" s="17"/>
      <c r="G43" s="17"/>
      <c r="H4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140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21</v>
      </c>
      <c r="V3" s="25" t="s">
        <v>119</v>
      </c>
      <c r="W3">
        <f>COUNTA(L7:L10)</f>
        <v>4</v>
      </c>
      <c r="AA3" s="25" t="s">
        <v>119</v>
      </c>
      <c r="AB3">
        <f>COUNTA(L11:L13)</f>
        <v>3</v>
      </c>
      <c r="AF3" s="25" t="s">
        <v>119</v>
      </c>
      <c r="AG3">
        <f>COUNTA(L14:L17)</f>
        <v>4</v>
      </c>
      <c r="AK3" s="25" t="s">
        <v>119</v>
      </c>
      <c r="AL3">
        <f>COUNTA(L18:L20)</f>
        <v>3</v>
      </c>
      <c r="AP3" s="25" t="s">
        <v>119</v>
      </c>
      <c r="AQ3">
        <f>COUNTA(L21:L24)</f>
        <v>4</v>
      </c>
      <c r="AU3" s="25" t="s">
        <v>119</v>
      </c>
      <c r="AV3">
        <f>COUNTA(L25:L27)</f>
        <v>3</v>
      </c>
    </row>
    <row r="4" spans="1:48" x14ac:dyDescent="0.25">
      <c r="P4" s="25" t="s">
        <v>87</v>
      </c>
      <c r="Q4" s="26">
        <f>SUM(O7:O14)</f>
        <v>21</v>
      </c>
      <c r="V4" s="25" t="s">
        <v>120</v>
      </c>
      <c r="W4">
        <f>SUM(U7:U14)</f>
        <v>4</v>
      </c>
      <c r="AA4" s="25" t="s">
        <v>120</v>
      </c>
      <c r="AB4">
        <f>SUM(Z7:Z14)</f>
        <v>3</v>
      </c>
      <c r="AF4" s="25" t="s">
        <v>120</v>
      </c>
      <c r="AG4">
        <f>SUM(AE7:AE14)</f>
        <v>4</v>
      </c>
      <c r="AK4" s="25" t="s">
        <v>120</v>
      </c>
      <c r="AL4">
        <f>SUM(AJ7:AJ14)</f>
        <v>3</v>
      </c>
      <c r="AP4" s="25" t="s">
        <v>120</v>
      </c>
      <c r="AQ4">
        <f>SUM(AO7:AO14)</f>
        <v>4</v>
      </c>
      <c r="AU4" s="25" t="s">
        <v>120</v>
      </c>
      <c r="AV4">
        <f>SUM(AT7:AT14)</f>
        <v>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16</v>
      </c>
      <c r="C7" s="58">
        <v>24</v>
      </c>
      <c r="D7" s="55">
        <v>29</v>
      </c>
      <c r="E7" s="58">
        <v>24</v>
      </c>
      <c r="F7" s="55">
        <v>49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COUNTIF(L7:L10,T7)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COUNTIF(L11:L13,Y7)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COUNTIF(L14:L17,AD7)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COUNTIF(L18:L20,AI7)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COUNTIF(L21:L24,AN7)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COUNTIF(L25:L27,AS7)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153</v>
      </c>
      <c r="C8" s="59">
        <v>24</v>
      </c>
      <c r="D8" s="56">
        <v>165</v>
      </c>
      <c r="E8" s="59">
        <v>24</v>
      </c>
      <c r="F8" s="56">
        <v>170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</v>
      </c>
      <c r="P8" s="34">
        <f>O8/$Q$4</f>
        <v>4.7619047619047616E-2</v>
      </c>
      <c r="Q8" s="34">
        <f>IF(P8=0,0,(P8*((LOG(P8))/LOG(2))))</f>
        <v>-0.20915797251327431</v>
      </c>
      <c r="T8" s="34">
        <f>N8</f>
        <v>112</v>
      </c>
      <c r="U8" s="34">
        <f>COUNTIF(L7:L10,T8)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COUNTIF(L11:L13,Y8)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COUNTIF(L14:L17,AD8)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COUNTIF(L21:L24,AN8)</f>
        <v>1</v>
      </c>
      <c r="AP8" s="34">
        <f>AO8/(AQ4-AO11)</f>
        <v>0.25</v>
      </c>
      <c r="AQ8" s="34">
        <f>IF(AP8=0,0,(AP8*((LOG(AP8))/LOG(2))))</f>
        <v>-0.5</v>
      </c>
      <c r="AS8" s="34">
        <f>N8</f>
        <v>112</v>
      </c>
      <c r="AT8" s="34">
        <f>COUNTIF(L25:L27,AS8)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272</v>
      </c>
      <c r="C9" s="59">
        <v>24</v>
      </c>
      <c r="D9" s="56">
        <v>282</v>
      </c>
      <c r="E9" s="59">
        <v>24</v>
      </c>
      <c r="F9" s="56">
        <v>287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COUNTIF(L11:L13,Y9)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COUNTIF(L14:L17,AD9)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COUNTIF(L21:L24,AN9)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COUNTIF(L25:L27,AS9)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394</v>
      </c>
      <c r="C10" s="59">
        <v>24</v>
      </c>
      <c r="D10" s="56">
        <v>406</v>
      </c>
      <c r="E10" s="59">
        <v>24</v>
      </c>
      <c r="F10" s="56">
        <v>411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15</v>
      </c>
      <c r="P10" s="34">
        <f>O10/$Q$4</f>
        <v>0.7142857142857143</v>
      </c>
      <c r="Q10" s="34">
        <f>IF(P10=0,0,(P10*((LOG(P10))/LOG(2))))</f>
        <v>-0.34673344797874411</v>
      </c>
      <c r="T10" s="34">
        <f>N10</f>
        <v>122</v>
      </c>
      <c r="U10" s="34">
        <f>COUNTIF(L7:L10,T10)</f>
        <v>4</v>
      </c>
      <c r="V10" s="34">
        <f>U10/(W4-U11)</f>
        <v>1</v>
      </c>
      <c r="W10" s="34">
        <f>IF(V10=0,0,(V10*((LOG(V10))/LOG(2))))</f>
        <v>0</v>
      </c>
      <c r="Y10" s="34">
        <f>N10</f>
        <v>122</v>
      </c>
      <c r="Z10" s="34">
        <f>COUNTIF(L11:L13,Y10)</f>
        <v>2</v>
      </c>
      <c r="AA10" s="34">
        <f>Z10/(AB4-Z11)</f>
        <v>0.66666666666666663</v>
      </c>
      <c r="AB10" s="34">
        <f>IF(AA10=0,0,(AA10*((LOG(AA10))/LOG(2))))</f>
        <v>-0.38997500048077083</v>
      </c>
      <c r="AD10" s="34">
        <f>N10</f>
        <v>122</v>
      </c>
      <c r="AE10" s="34">
        <f>COUNTIF(L14:L17,AD10)</f>
        <v>3</v>
      </c>
      <c r="AF10" s="34">
        <f>AE10/(AG4-AE11)</f>
        <v>0.75</v>
      </c>
      <c r="AG10" s="34">
        <f>IF(AF10=0,0,(AF10*((LOG(AF10))/LOG(2))))</f>
        <v>-0.31127812445913283</v>
      </c>
      <c r="AI10" s="34">
        <f>N10</f>
        <v>122</v>
      </c>
      <c r="AJ10" s="34">
        <f>COUNTIF(L18:L20,AI10)</f>
        <v>2</v>
      </c>
      <c r="AK10" s="34">
        <f>AJ10/(AL4-AJ11)</f>
        <v>0.66666666666666663</v>
      </c>
      <c r="AL10" s="34">
        <f>IF(AK10=0,0,(AK10*((LOG(AK10))/LOG(2))))</f>
        <v>-0.38997500048077083</v>
      </c>
      <c r="AN10" s="34">
        <f>N10</f>
        <v>122</v>
      </c>
      <c r="AO10" s="34">
        <f>COUNTIF(L21:L24,AN10)</f>
        <v>3</v>
      </c>
      <c r="AP10" s="34">
        <f>AO10/(AQ4-AO11)</f>
        <v>0.75</v>
      </c>
      <c r="AQ10" s="34">
        <f>IF(AP10=0,0,(AP10*((LOG(AP10))/LOG(2))))</f>
        <v>-0.31127812445913283</v>
      </c>
      <c r="AS10" s="34">
        <f>N10</f>
        <v>122</v>
      </c>
      <c r="AT10" s="34">
        <f>COUNTIF(L25:L27,AS10)</f>
        <v>1</v>
      </c>
      <c r="AU10" s="34">
        <f>AT10/(AV4-AT11)</f>
        <v>0.33333333333333331</v>
      </c>
      <c r="AV10" s="34">
        <f>IF(AU10=0,0,(AU10*((LOG(AU10))/LOG(2))))</f>
        <v>-0.52832083357371862</v>
      </c>
    </row>
    <row r="11" spans="1:48" x14ac:dyDescent="0.25">
      <c r="A11" s="57">
        <v>12</v>
      </c>
      <c r="B11" s="57">
        <v>515</v>
      </c>
      <c r="C11" s="60">
        <v>24</v>
      </c>
      <c r="D11" s="57">
        <v>524</v>
      </c>
      <c r="E11" s="60">
        <v>24</v>
      </c>
      <c r="F11" s="57">
        <v>529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COUNTIF(L11:L13,Y11)</f>
        <v>0</v>
      </c>
      <c r="AA11" s="53"/>
      <c r="AB11" s="54"/>
      <c r="AD11" s="34">
        <f>N11</f>
        <v>211</v>
      </c>
      <c r="AE11" s="34">
        <f>COUNTIF(L14:L17,AD11)</f>
        <v>0</v>
      </c>
      <c r="AF11" s="53"/>
      <c r="AG11" s="54"/>
      <c r="AI11" s="34">
        <f>N11</f>
        <v>211</v>
      </c>
      <c r="AJ11" s="34">
        <f>COUNTIF(L18:L20,AI11)</f>
        <v>0</v>
      </c>
      <c r="AK11" s="53"/>
      <c r="AL11" s="54"/>
      <c r="AN11" s="34">
        <f>N11</f>
        <v>211</v>
      </c>
      <c r="AO11" s="34">
        <f>COUNTIF(L21:L24,AN11)</f>
        <v>0</v>
      </c>
      <c r="AP11" s="53"/>
      <c r="AQ11" s="54"/>
      <c r="AS11" s="34">
        <f>N11</f>
        <v>211</v>
      </c>
      <c r="AT11" s="34">
        <f>COUNTIF(L25:L27,AS11)</f>
        <v>0</v>
      </c>
      <c r="AU11" s="53"/>
      <c r="AV11" s="54"/>
    </row>
    <row r="12" spans="1:48" x14ac:dyDescent="0.25">
      <c r="A12" s="57">
        <v>12</v>
      </c>
      <c r="B12" s="57">
        <v>633</v>
      </c>
      <c r="C12" s="60">
        <v>24</v>
      </c>
      <c r="D12" s="57">
        <v>642</v>
      </c>
      <c r="E12" s="60">
        <v>24</v>
      </c>
      <c r="F12" s="57">
        <v>647</v>
      </c>
      <c r="G12" s="63"/>
      <c r="H12" s="63"/>
      <c r="I12" s="39"/>
      <c r="J12" s="39"/>
      <c r="K12" s="49">
        <v>0</v>
      </c>
      <c r="L12">
        <v>122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COUNTIF(L11:L13,Y12)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COUNTIF(L14:L17,AD12)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COUNTIF(L21:L24,AN12)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COUNTIF(L25:L27,AS12)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21</v>
      </c>
      <c r="B13" s="57">
        <v>753</v>
      </c>
      <c r="C13" s="60">
        <v>22</v>
      </c>
      <c r="D13" s="57">
        <v>758</v>
      </c>
      <c r="E13" s="60">
        <v>24</v>
      </c>
      <c r="F13" s="57">
        <v>781</v>
      </c>
      <c r="G13" s="63"/>
      <c r="H13" s="63"/>
      <c r="I13" s="39"/>
      <c r="J13" s="39"/>
      <c r="K13" s="49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COUNTIF(L11:L13,Y13)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COUNTIF(L14:L17,AD13)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COUNTIF(L18:L20,AI13)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COUNTIF(L21:L24,AN13)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COUNTIF(L25:L27,AS13)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883</v>
      </c>
      <c r="C14" s="59">
        <v>24</v>
      </c>
      <c r="D14" s="56">
        <v>893</v>
      </c>
      <c r="E14" s="59">
        <v>24</v>
      </c>
      <c r="F14" s="56">
        <v>898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5</v>
      </c>
      <c r="P14" s="34">
        <f>O14/$Q$4</f>
        <v>0.23809523809523808</v>
      </c>
      <c r="Q14" s="34">
        <f>IF(P14=0,0,(P14*((LOG(P14))/LOG(2))))</f>
        <v>-0.49294983997414238</v>
      </c>
      <c r="T14" s="34">
        <f>N14</f>
        <v>222</v>
      </c>
      <c r="U14" s="34">
        <f>COUNTIF(L7:L10,T14)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COUNTIF(L11:L13,Y14)</f>
        <v>1</v>
      </c>
      <c r="AA14" s="34">
        <f>Z14/(AB4-Z11)</f>
        <v>0.33333333333333331</v>
      </c>
      <c r="AB14" s="34">
        <f>IF(AA14=0,0,(AA14*((LOG(AA14))/LOG(2))))</f>
        <v>-0.52832083357371862</v>
      </c>
      <c r="AD14" s="34">
        <f>N14</f>
        <v>222</v>
      </c>
      <c r="AE14" s="34">
        <f>COUNTIF(L14:L17,AD14)</f>
        <v>1</v>
      </c>
      <c r="AF14" s="34">
        <f>AE14/(AG4-AE11)</f>
        <v>0.25</v>
      </c>
      <c r="AG14" s="34">
        <f>IF(AF14=0,0,(AF14*((LOG(AF14))/LOG(2))))</f>
        <v>-0.5</v>
      </c>
      <c r="AI14" s="34">
        <f>N14</f>
        <v>222</v>
      </c>
      <c r="AJ14" s="34">
        <f>COUNTIF(L18:L20,AI14)</f>
        <v>1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COUNTIF(L21:L24,AN14)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COUNTIF(L25:L27,AS14)</f>
        <v>2</v>
      </c>
      <c r="AU14" s="34">
        <f>AT14/(AV4-AT11)</f>
        <v>0.66666666666666663</v>
      </c>
      <c r="AV14" s="34">
        <f>IF(AU14=0,0,(AU14*((LOG(AU14))/LOG(2))))</f>
        <v>-0.38997500048077083</v>
      </c>
    </row>
    <row r="15" spans="1:48" x14ac:dyDescent="0.25">
      <c r="A15" s="56">
        <v>21</v>
      </c>
      <c r="B15" s="56">
        <v>1034</v>
      </c>
      <c r="C15" s="59">
        <v>22</v>
      </c>
      <c r="D15" s="56">
        <v>1039</v>
      </c>
      <c r="E15" s="59">
        <v>24</v>
      </c>
      <c r="F15" s="56">
        <v>1044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1.0488412604661608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12</v>
      </c>
      <c r="B16" s="56">
        <v>1152</v>
      </c>
      <c r="C16" s="59">
        <v>24</v>
      </c>
      <c r="D16" s="56">
        <v>1163</v>
      </c>
      <c r="E16" s="59">
        <v>24</v>
      </c>
      <c r="F16" s="56">
        <v>1168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0.23878995061395647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0.57938016428569505</v>
      </c>
      <c r="AF16" s="27" t="s">
        <v>122</v>
      </c>
      <c r="AG16" s="27">
        <f>AG15/(LOG(AG4)/LOG(2))</f>
        <v>0.40563906222956642</v>
      </c>
      <c r="AK16" s="27" t="s">
        <v>123</v>
      </c>
      <c r="AL16" s="27">
        <f>AL15/(LOG(AL4)/LOG(2))</f>
        <v>0.57938016428569505</v>
      </c>
      <c r="AP16" s="27" t="s">
        <v>124</v>
      </c>
      <c r="AQ16" s="27">
        <f>AQ15/(LOG(AQ4)/LOG(2))</f>
        <v>0.40563906222956642</v>
      </c>
      <c r="AU16" s="27" t="s">
        <v>125</v>
      </c>
      <c r="AV16" s="27">
        <f>AV15/(LOG(AV4)/LOG(2))</f>
        <v>0.57938016428569505</v>
      </c>
    </row>
    <row r="17" spans="1:22" x14ac:dyDescent="0.25">
      <c r="A17" s="56">
        <v>12</v>
      </c>
      <c r="B17" s="56">
        <v>1308</v>
      </c>
      <c r="C17" s="59">
        <v>24</v>
      </c>
      <c r="D17" s="56">
        <v>1319</v>
      </c>
      <c r="E17" s="59">
        <v>24</v>
      </c>
      <c r="F17" s="56">
        <v>1328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7">
        <v>21</v>
      </c>
      <c r="B18" s="57">
        <v>1436</v>
      </c>
      <c r="C18" s="60">
        <v>22</v>
      </c>
      <c r="D18" s="57">
        <v>1441</v>
      </c>
      <c r="E18" s="60">
        <v>24</v>
      </c>
      <c r="F18" s="57">
        <v>1447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25">
      <c r="A19" s="57">
        <v>12</v>
      </c>
      <c r="B19" s="57">
        <v>1713</v>
      </c>
      <c r="C19" s="60">
        <v>24</v>
      </c>
      <c r="D19" s="57">
        <v>1725</v>
      </c>
      <c r="E19" s="60">
        <v>24</v>
      </c>
      <c r="F19" s="57">
        <v>1731</v>
      </c>
      <c r="G19" s="63"/>
      <c r="H19" s="63"/>
      <c r="I19" s="39"/>
      <c r="J19" s="39"/>
      <c r="K19" s="49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1851</v>
      </c>
      <c r="C20" s="60">
        <v>24</v>
      </c>
      <c r="D20" s="57">
        <v>1861</v>
      </c>
      <c r="E20" s="60">
        <v>24</v>
      </c>
      <c r="F20" s="57">
        <v>1866</v>
      </c>
      <c r="G20" s="63"/>
      <c r="H20" s="63"/>
      <c r="I20" s="39"/>
      <c r="J20" s="39"/>
      <c r="K20" s="49">
        <v>0</v>
      </c>
      <c r="L20">
        <v>122</v>
      </c>
      <c r="N20" s="38">
        <f>COUNTIF(L7:L27,G3)</f>
        <v>0</v>
      </c>
      <c r="O20" s="38"/>
      <c r="P20" s="45">
        <v>4</v>
      </c>
      <c r="Q20" s="45">
        <v>3</v>
      </c>
      <c r="R20" s="45">
        <v>4</v>
      </c>
      <c r="S20" s="45">
        <v>3</v>
      </c>
      <c r="T20" s="45">
        <v>4</v>
      </c>
      <c r="U20" s="45">
        <v>3</v>
      </c>
      <c r="V20" s="44"/>
    </row>
    <row r="21" spans="1:22" x14ac:dyDescent="0.25">
      <c r="A21" s="56">
        <v>12</v>
      </c>
      <c r="B21" s="56">
        <v>2001</v>
      </c>
      <c r="C21" s="59">
        <v>24</v>
      </c>
      <c r="D21" s="56">
        <v>2011</v>
      </c>
      <c r="E21" s="59">
        <v>24</v>
      </c>
      <c r="F21" s="56">
        <v>2017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2163</v>
      </c>
      <c r="C22" s="59">
        <v>24</v>
      </c>
      <c r="D22" s="56">
        <v>2172</v>
      </c>
      <c r="E22" s="59">
        <v>24</v>
      </c>
      <c r="F22" s="56">
        <v>2178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2286</v>
      </c>
      <c r="C23" s="59">
        <v>13</v>
      </c>
      <c r="D23" s="56">
        <v>2313</v>
      </c>
      <c r="E23" s="59">
        <v>24</v>
      </c>
      <c r="F23" s="56">
        <v>2322</v>
      </c>
      <c r="G23" s="62"/>
      <c r="H23" s="62"/>
      <c r="I23" s="40"/>
      <c r="J23" s="40"/>
      <c r="K23" s="41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2892</v>
      </c>
      <c r="C24" s="59">
        <v>24</v>
      </c>
      <c r="D24" s="56">
        <v>2910</v>
      </c>
      <c r="E24" s="59">
        <v>24</v>
      </c>
      <c r="F24" s="56">
        <v>2921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18288</v>
      </c>
      <c r="C25" s="60">
        <v>22</v>
      </c>
      <c r="D25" s="57">
        <v>18298</v>
      </c>
      <c r="E25" s="60">
        <v>24</v>
      </c>
      <c r="F25" s="57">
        <v>18304</v>
      </c>
      <c r="G25" s="63"/>
      <c r="H25" s="63"/>
      <c r="I25" s="39"/>
      <c r="J25" s="39"/>
      <c r="K25" s="49">
        <v>0</v>
      </c>
      <c r="L25">
        <v>222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18434</v>
      </c>
      <c r="C26" s="60">
        <v>24</v>
      </c>
      <c r="D26" s="57">
        <v>18458</v>
      </c>
      <c r="E26" s="60">
        <v>24</v>
      </c>
      <c r="F26" s="57">
        <v>18464</v>
      </c>
      <c r="G26" s="63"/>
      <c r="H26" s="63"/>
      <c r="I26" s="39"/>
      <c r="J26" s="39"/>
      <c r="K26" s="49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18717</v>
      </c>
      <c r="C27" s="60">
        <v>22</v>
      </c>
      <c r="D27" s="57">
        <v>18725</v>
      </c>
      <c r="E27" s="60">
        <v>24</v>
      </c>
      <c r="F27" s="57">
        <v>18741</v>
      </c>
      <c r="G27" s="63"/>
      <c r="H27" s="63"/>
      <c r="I27" s="39"/>
      <c r="J27" s="39"/>
      <c r="K27" s="49">
        <v>0</v>
      </c>
      <c r="L27">
        <v>222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17"/>
      <c r="B28" s="17"/>
      <c r="C28" s="17"/>
      <c r="D28" s="17"/>
      <c r="E28" s="17"/>
      <c r="F28" s="17"/>
      <c r="G28" s="17"/>
      <c r="H28" s="17"/>
      <c r="N28" s="39"/>
      <c r="O28" s="48" t="s">
        <v>111</v>
      </c>
      <c r="P28">
        <f>F10/P20</f>
        <v>102.75</v>
      </c>
      <c r="Q28">
        <f>(F13-F10)/Q20</f>
        <v>123.33333333333333</v>
      </c>
      <c r="R28">
        <f>(F17-F13)/R20</f>
        <v>136.75</v>
      </c>
      <c r="S28">
        <f>(F20-F17)/S20</f>
        <v>179.33333333333334</v>
      </c>
      <c r="T28">
        <f>(F24-F20)/T20</f>
        <v>263.75</v>
      </c>
      <c r="U28">
        <f>(F27-F24)/U20</f>
        <v>5273.333333333333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141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76</v>
      </c>
      <c r="V3" s="25" t="s">
        <v>119</v>
      </c>
      <c r="W3">
        <f>COUNTA(L7:L19)</f>
        <v>13</v>
      </c>
      <c r="AA3" s="25" t="s">
        <v>119</v>
      </c>
      <c r="AB3">
        <f>COUNTA(L20:L31)</f>
        <v>12</v>
      </c>
      <c r="AF3" s="25" t="s">
        <v>119</v>
      </c>
      <c r="AG3">
        <f>COUNTA(L32:L44)</f>
        <v>13</v>
      </c>
      <c r="AK3" s="25" t="s">
        <v>119</v>
      </c>
      <c r="AL3">
        <f>COUNTA(L45:L57)</f>
        <v>13</v>
      </c>
      <c r="AP3" s="25" t="s">
        <v>119</v>
      </c>
      <c r="AQ3">
        <f>COUNTA(L58:L69)</f>
        <v>12</v>
      </c>
      <c r="AU3" s="25" t="s">
        <v>119</v>
      </c>
      <c r="AV3">
        <f>COUNTA(L70:L82)</f>
        <v>13</v>
      </c>
    </row>
    <row r="4" spans="1:48" x14ac:dyDescent="0.25">
      <c r="P4" s="25" t="s">
        <v>87</v>
      </c>
      <c r="Q4" s="26">
        <f>SUM(O7:O14)</f>
        <v>76</v>
      </c>
      <c r="V4" s="25" t="s">
        <v>120</v>
      </c>
      <c r="W4">
        <f>SUM(U7:U14)</f>
        <v>13</v>
      </c>
      <c r="AA4" s="25" t="s">
        <v>120</v>
      </c>
      <c r="AB4">
        <f>SUM(Z7:Z14)</f>
        <v>12</v>
      </c>
      <c r="AF4" s="25" t="s">
        <v>120</v>
      </c>
      <c r="AG4">
        <f>SUM(AE7:AE14)</f>
        <v>13</v>
      </c>
      <c r="AK4" s="25" t="s">
        <v>120</v>
      </c>
      <c r="AL4">
        <f>SUM(AJ7:AJ14)</f>
        <v>13</v>
      </c>
      <c r="AP4" s="25" t="s">
        <v>120</v>
      </c>
      <c r="AQ4">
        <f>SUM(AO7:AO14)</f>
        <v>12</v>
      </c>
      <c r="AU4" s="25" t="s">
        <v>120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38</v>
      </c>
      <c r="C7" s="58">
        <v>24</v>
      </c>
      <c r="D7" s="55">
        <v>70</v>
      </c>
      <c r="E7" s="58">
        <v>24</v>
      </c>
      <c r="F7" s="55">
        <v>97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1</v>
      </c>
      <c r="P7" s="34">
        <f>O7/$Q$4</f>
        <v>1.3157894736842105E-2</v>
      </c>
      <c r="Q7" s="34">
        <f>IF(P7=0,0,(P7*((LOG(P7))/LOG(2))))</f>
        <v>-8.2209572545310333E-2</v>
      </c>
      <c r="T7" s="34">
        <f>N7</f>
        <v>111</v>
      </c>
      <c r="U7" s="34">
        <f>COUNTIF(L7:L19,T7)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COUNTIF(L20:L31,Y7)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COUNTIF(L32:L44,AD7)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COUNTIF(L45:L57,AI7)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COUNTIF(L58:L69,AN7)</f>
        <v>1</v>
      </c>
      <c r="AP7" s="34">
        <f>AO7/(AQ4-AO11)</f>
        <v>8.3333333333333329E-2</v>
      </c>
      <c r="AQ7" s="34">
        <f>IF(AP7=0,0,(AP7*((LOG(AP7))/LOG(2))))</f>
        <v>-0.29874687506009634</v>
      </c>
      <c r="AS7" s="34">
        <f>N7</f>
        <v>111</v>
      </c>
      <c r="AT7" s="34">
        <f>COUNTIF(L70:L82,AS7)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201</v>
      </c>
      <c r="C8" s="59">
        <v>24</v>
      </c>
      <c r="D8" s="56">
        <v>210</v>
      </c>
      <c r="E8" s="59">
        <v>24</v>
      </c>
      <c r="F8" s="56">
        <v>227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16</v>
      </c>
      <c r="P8" s="34">
        <f>O8/$Q$4</f>
        <v>0.21052631578947367</v>
      </c>
      <c r="Q8" s="34">
        <f>IF(P8=0,0,(P8*((LOG(P8))/LOG(2))))</f>
        <v>-0.47324789756707064</v>
      </c>
      <c r="T8" s="34">
        <f>N8</f>
        <v>112</v>
      </c>
      <c r="U8" s="34">
        <f>COUNTIF(L7:L19,T8)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COUNTIF(L20:L31,Y8)</f>
        <v>2</v>
      </c>
      <c r="AA8" s="34">
        <f>Z8/(AB4-Z11)</f>
        <v>0.16666666666666666</v>
      </c>
      <c r="AB8" s="34">
        <f>IF(AA8=0,0,(AA8*((LOG(AA8))/LOG(2))))</f>
        <v>-0.43082708345352599</v>
      </c>
      <c r="AD8" s="34">
        <f>N8</f>
        <v>112</v>
      </c>
      <c r="AE8" s="34">
        <f>COUNTIF(L32:L44,AD8)</f>
        <v>1</v>
      </c>
      <c r="AF8" s="34">
        <f>AE8/(AG4-AE11)</f>
        <v>9.0909090909090912E-2</v>
      </c>
      <c r="AG8" s="34">
        <f>IF(AF8=0,0,(AF8*((LOG(AF8))/LOG(2))))</f>
        <v>-0.31449378351248153</v>
      </c>
      <c r="AI8" s="34">
        <f>N8</f>
        <v>112</v>
      </c>
      <c r="AJ8" s="34">
        <f>COUNTIF(L45:L57,AI8)</f>
        <v>3</v>
      </c>
      <c r="AK8" s="34">
        <f>AJ8/(AL4-AJ11)</f>
        <v>0.23076923076923078</v>
      </c>
      <c r="AL8" s="34">
        <f>IF(AK8=0,0,(AK8*((LOG(AK8))/LOG(2))))</f>
        <v>-0.48818705017383146</v>
      </c>
      <c r="AN8" s="34">
        <f>N8</f>
        <v>112</v>
      </c>
      <c r="AO8" s="34">
        <f>COUNTIF(L58:L69,AN8)</f>
        <v>4</v>
      </c>
      <c r="AP8" s="34">
        <f>AO8/(AQ4-AO11)</f>
        <v>0.33333333333333331</v>
      </c>
      <c r="AQ8" s="34">
        <f>IF(AP8=0,0,(AP8*((LOG(AP8))/LOG(2))))</f>
        <v>-0.52832083357371862</v>
      </c>
      <c r="AS8" s="34">
        <f>N8</f>
        <v>112</v>
      </c>
      <c r="AT8" s="34">
        <f>COUNTIF(L70:L82,AS8)</f>
        <v>6</v>
      </c>
      <c r="AU8" s="34">
        <f>AT8/(AV4-AT11)</f>
        <v>0.46153846153846156</v>
      </c>
      <c r="AV8" s="34">
        <f>IF(AU8=0,0,(AU8*((LOG(AU8))/LOG(2))))</f>
        <v>-0.51483563880920125</v>
      </c>
    </row>
    <row r="9" spans="1:48" x14ac:dyDescent="0.25">
      <c r="A9" s="56">
        <v>21</v>
      </c>
      <c r="B9" s="56">
        <v>326</v>
      </c>
      <c r="C9" s="59">
        <v>22</v>
      </c>
      <c r="D9" s="56">
        <v>331</v>
      </c>
      <c r="E9" s="59">
        <v>24</v>
      </c>
      <c r="F9" s="56">
        <v>338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5</v>
      </c>
      <c r="P9" s="34">
        <f>O9/$Q$4</f>
        <v>6.5789473684210523E-2</v>
      </c>
      <c r="Q9" s="34">
        <f>IF(P9=0,0,(P9*((LOG(P9))/LOG(2))))</f>
        <v>-0.25828943543133048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COUNTIF(L32:L44,AD9)</f>
        <v>1</v>
      </c>
      <c r="AF9" s="34">
        <f>AE9/(AG4-AE11)</f>
        <v>9.0909090909090912E-2</v>
      </c>
      <c r="AG9" s="34">
        <f>IF(AF9=0,0,(AF9*((LOG(AF9))/LOG(2))))</f>
        <v>-0.31449378351248153</v>
      </c>
      <c r="AI9" s="34">
        <f>N9</f>
        <v>121</v>
      </c>
      <c r="AJ9" s="34">
        <f>COUNTIF(L45:L57,AI9)</f>
        <v>2</v>
      </c>
      <c r="AK9" s="34">
        <f>AJ9/(AL4-AJ11)</f>
        <v>0.15384615384615385</v>
      </c>
      <c r="AL9" s="34">
        <f>IF(AK9=0,0,(AK9*((LOG(AK9))/LOG(2))))</f>
        <v>-0.4154522643293988</v>
      </c>
      <c r="AN9" s="34">
        <f>N9</f>
        <v>121</v>
      </c>
      <c r="AO9" s="34">
        <f>COUNTIF(L58:L69,AN9)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COUNTIF(L70:L82,AS9)</f>
        <v>2</v>
      </c>
      <c r="AU9" s="34">
        <f>AT9/(AV4-AT11)</f>
        <v>0.15384615384615385</v>
      </c>
      <c r="AV9" s="34">
        <f>IF(AU9=0,0,(AU9*((LOG(AU9))/LOG(2))))</f>
        <v>-0.4154522643293988</v>
      </c>
    </row>
    <row r="10" spans="1:48" x14ac:dyDescent="0.25">
      <c r="A10" s="56">
        <v>21</v>
      </c>
      <c r="B10" s="56">
        <v>440</v>
      </c>
      <c r="C10" s="59">
        <v>22</v>
      </c>
      <c r="D10" s="56">
        <v>445</v>
      </c>
      <c r="E10" s="59">
        <v>24</v>
      </c>
      <c r="F10" s="56">
        <v>454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38</v>
      </c>
      <c r="P10" s="34">
        <f>O10/$Q$4</f>
        <v>0.5</v>
      </c>
      <c r="Q10" s="34">
        <f>IF(P10=0,0,(P10*((LOG(P10))/LOG(2))))</f>
        <v>-0.5</v>
      </c>
      <c r="T10" s="34">
        <f>N10</f>
        <v>122</v>
      </c>
      <c r="U10" s="34">
        <f>COUNTIF(L7:L19,T10)</f>
        <v>7</v>
      </c>
      <c r="V10" s="34">
        <f>U10/(W4-U11)</f>
        <v>0.53846153846153844</v>
      </c>
      <c r="W10" s="34">
        <f>IF(V10=0,0,(V10*((LOG(V10))/LOG(2))))</f>
        <v>-0.48089181327572433</v>
      </c>
      <c r="Y10" s="34">
        <f>N10</f>
        <v>122</v>
      </c>
      <c r="Z10" s="34">
        <f>COUNTIF(L20:L31,Y10)</f>
        <v>8</v>
      </c>
      <c r="AA10" s="34">
        <f>Z10/(AB4-Z11)</f>
        <v>0.66666666666666663</v>
      </c>
      <c r="AB10" s="34">
        <f>IF(AA10=0,0,(AA10*((LOG(AA10))/LOG(2))))</f>
        <v>-0.38997500048077083</v>
      </c>
      <c r="AD10" s="34">
        <f>N10</f>
        <v>122</v>
      </c>
      <c r="AE10" s="34">
        <f>COUNTIF(L32:L44,AD10)</f>
        <v>6</v>
      </c>
      <c r="AF10" s="34">
        <f>AE10/(AG4-AE11)</f>
        <v>0.54545454545454541</v>
      </c>
      <c r="AG10" s="34">
        <f>IF(AF10=0,0,(AF10*((LOG(AF10))/LOG(2))))</f>
        <v>-0.47698315522698609</v>
      </c>
      <c r="AI10" s="34">
        <f>N10</f>
        <v>122</v>
      </c>
      <c r="AJ10" s="34">
        <f>COUNTIF(L45:L57,AI10)</f>
        <v>7</v>
      </c>
      <c r="AK10" s="34">
        <f>AJ10/(AL4-AJ11)</f>
        <v>0.53846153846153844</v>
      </c>
      <c r="AL10" s="34">
        <f>IF(AK10=0,0,(AK10*((LOG(AK10))/LOG(2))))</f>
        <v>-0.48089181327572433</v>
      </c>
      <c r="AN10" s="34">
        <f>N10</f>
        <v>122</v>
      </c>
      <c r="AO10" s="34">
        <f>COUNTIF(L58:L69,AN10)</f>
        <v>6</v>
      </c>
      <c r="AP10" s="34">
        <f>AO10/(AQ4-AO11)</f>
        <v>0.5</v>
      </c>
      <c r="AQ10" s="34">
        <f>IF(AP10=0,0,(AP10*((LOG(AP10))/LOG(2))))</f>
        <v>-0.5</v>
      </c>
      <c r="AS10" s="34">
        <f>N10</f>
        <v>122</v>
      </c>
      <c r="AT10" s="34">
        <f>COUNTIF(L70:L82,AS10)</f>
        <v>4</v>
      </c>
      <c r="AU10" s="34">
        <f>AT10/(AV4-AT11)</f>
        <v>0.30769230769230771</v>
      </c>
      <c r="AV10" s="34">
        <f>IF(AU10=0,0,(AU10*((LOG(AU10))/LOG(2))))</f>
        <v>-0.52321222096648989</v>
      </c>
    </row>
    <row r="11" spans="1:48" x14ac:dyDescent="0.25">
      <c r="A11" s="56">
        <v>21</v>
      </c>
      <c r="B11" s="56">
        <v>553</v>
      </c>
      <c r="C11" s="59">
        <v>22</v>
      </c>
      <c r="D11" s="56">
        <v>558</v>
      </c>
      <c r="E11" s="59">
        <v>24</v>
      </c>
      <c r="F11" s="56">
        <v>571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2</v>
      </c>
      <c r="P11" s="34">
        <f>O11/$Q$4</f>
        <v>2.6315789473684209E-2</v>
      </c>
      <c r="Q11" s="34">
        <f>IF(P11=0,0,(P11*((LOG(P11))/LOG(2))))</f>
        <v>-0.13810335561693646</v>
      </c>
      <c r="T11" s="34">
        <f>N11</f>
        <v>211</v>
      </c>
      <c r="U11" s="34">
        <f>COUNTIF(L7:L19,T11)</f>
        <v>0</v>
      </c>
      <c r="V11" s="53"/>
      <c r="W11" s="54"/>
      <c r="Y11" s="34">
        <f>N11</f>
        <v>211</v>
      </c>
      <c r="Z11" s="34">
        <f>COUNTIF(L20:L31,Y11)</f>
        <v>0</v>
      </c>
      <c r="AA11" s="53"/>
      <c r="AB11" s="54"/>
      <c r="AD11" s="34">
        <f>N11</f>
        <v>211</v>
      </c>
      <c r="AE11" s="34">
        <f>COUNTIF(L32:L44,AD11)</f>
        <v>2</v>
      </c>
      <c r="AF11" s="53"/>
      <c r="AG11" s="54"/>
      <c r="AI11" s="34">
        <f>N11</f>
        <v>211</v>
      </c>
      <c r="AJ11" s="34">
        <f>COUNTIF(L45:L57,AI11)</f>
        <v>0</v>
      </c>
      <c r="AK11" s="53"/>
      <c r="AL11" s="54"/>
      <c r="AN11" s="34">
        <f>N11</f>
        <v>211</v>
      </c>
      <c r="AO11" s="34">
        <f>COUNTIF(L58:L69,AN11)</f>
        <v>0</v>
      </c>
      <c r="AP11" s="53"/>
      <c r="AQ11" s="54"/>
      <c r="AS11" s="34">
        <f>N11</f>
        <v>211</v>
      </c>
      <c r="AT11" s="34">
        <f>COUNTIF(L70:L82,AS11)</f>
        <v>0</v>
      </c>
      <c r="AU11" s="53"/>
      <c r="AV11" s="54"/>
    </row>
    <row r="12" spans="1:48" x14ac:dyDescent="0.25">
      <c r="A12" s="56">
        <v>21</v>
      </c>
      <c r="B12" s="56">
        <v>670</v>
      </c>
      <c r="C12" s="59">
        <v>22</v>
      </c>
      <c r="D12" s="56">
        <v>680</v>
      </c>
      <c r="E12" s="59">
        <v>24</v>
      </c>
      <c r="F12" s="56">
        <v>692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4</v>
      </c>
      <c r="P12" s="34">
        <f>O12/$Q$4</f>
        <v>5.2631578947368418E-2</v>
      </c>
      <c r="Q12" s="34">
        <f>IF(P12=0,0,(P12*((LOG(P12))/LOG(2))))</f>
        <v>-0.22357513228650452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COUNTIF(L32:L44,AD12)</f>
        <v>3</v>
      </c>
      <c r="AF12" s="34">
        <f>AE12/(AG4-AE11)</f>
        <v>0.27272727272727271</v>
      </c>
      <c r="AG12" s="34">
        <f>IF(AF12=0,0,(AF12*((LOG(AF12))/LOG(2))))</f>
        <v>-0.51121885034076575</v>
      </c>
      <c r="AI12" s="34">
        <f>N12</f>
        <v>212</v>
      </c>
      <c r="AJ12" s="34">
        <f>COUNTIF(L45:L57,AI12)</f>
        <v>1</v>
      </c>
      <c r="AK12" s="34">
        <f>AJ12/(AL4-AJ11)</f>
        <v>7.6923076923076927E-2</v>
      </c>
      <c r="AL12" s="34">
        <f>IF(AK12=0,0,(AK12*((LOG(AK12))/LOG(2))))</f>
        <v>-0.28464920908777636</v>
      </c>
      <c r="AN12" s="34">
        <f>N12</f>
        <v>212</v>
      </c>
      <c r="AO12" s="34">
        <f>COUNTIF(L58:L69,AN12)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COUNTIF(L70:L82,AS12)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808</v>
      </c>
      <c r="C13" s="59">
        <v>22</v>
      </c>
      <c r="D13" s="56">
        <v>813</v>
      </c>
      <c r="E13" s="59">
        <v>24</v>
      </c>
      <c r="F13" s="56">
        <v>820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2</v>
      </c>
      <c r="P13" s="34">
        <f>O13/$Q$4</f>
        <v>2.6315789473684209E-2</v>
      </c>
      <c r="Q13" s="34">
        <f>IF(P13=0,0,(P13*((LOG(P13))/LOG(2))))</f>
        <v>-0.13810335561693646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COUNTIF(L20:L31,Y13)</f>
        <v>1</v>
      </c>
      <c r="AA13" s="34">
        <f>Z13/(AB4-Z11)</f>
        <v>8.3333333333333329E-2</v>
      </c>
      <c r="AB13" s="34">
        <f>IF(AA13=0,0,(AA13*((LOG(AA13))/LOG(2))))</f>
        <v>-0.29874687506009634</v>
      </c>
      <c r="AD13" s="34">
        <f>N13</f>
        <v>221</v>
      </c>
      <c r="AE13" s="34">
        <f>COUNTIF(L32:L44,AD13)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COUNTIF(L45:L57,AI13)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COUNTIF(L58:L69,AN13)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COUNTIF(L70:L82,AS13)</f>
        <v>1</v>
      </c>
      <c r="AU13" s="34">
        <f>AT13/(AV4-AT11)</f>
        <v>7.6923076923076927E-2</v>
      </c>
      <c r="AV13" s="34">
        <f>IF(AU13=0,0,(AU13*((LOG(AU13))/LOG(2))))</f>
        <v>-0.28464920908777636</v>
      </c>
    </row>
    <row r="14" spans="1:48" x14ac:dyDescent="0.25">
      <c r="A14" s="56">
        <v>21</v>
      </c>
      <c r="B14" s="56">
        <v>954</v>
      </c>
      <c r="C14" s="59">
        <v>22</v>
      </c>
      <c r="D14" s="56">
        <v>972</v>
      </c>
      <c r="E14" s="59">
        <v>24</v>
      </c>
      <c r="F14" s="56">
        <v>977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8</v>
      </c>
      <c r="P14" s="34">
        <f>O14/$Q$4</f>
        <v>0.10526315789473684</v>
      </c>
      <c r="Q14" s="34">
        <f>IF(P14=0,0,(P14*((LOG(P14))/LOG(2))))</f>
        <v>-0.34188710667827216</v>
      </c>
      <c r="T14" s="34">
        <f>N14</f>
        <v>222</v>
      </c>
      <c r="U14" s="34">
        <f>COUNTIF(L7:L19,T14)</f>
        <v>6</v>
      </c>
      <c r="V14" s="34">
        <f>U14/(W4-U11)</f>
        <v>0.46153846153846156</v>
      </c>
      <c r="W14" s="34">
        <f>IF(V14=0,0,(V14*((LOG(V14))/LOG(2))))</f>
        <v>-0.51483563880920125</v>
      </c>
      <c r="Y14" s="34">
        <f>N14</f>
        <v>222</v>
      </c>
      <c r="Z14" s="34">
        <f>COUNTIF(L20:L31,Y14)</f>
        <v>1</v>
      </c>
      <c r="AA14" s="34">
        <f>Z14/(AB4-Z11)</f>
        <v>8.3333333333333329E-2</v>
      </c>
      <c r="AB14" s="34">
        <f>IF(AA14=0,0,(AA14*((LOG(AA14))/LOG(2))))</f>
        <v>-0.29874687506009634</v>
      </c>
      <c r="AD14" s="34">
        <f>N14</f>
        <v>222</v>
      </c>
      <c r="AE14" s="34">
        <f>COUNTIF(L32:L44,AD14)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COUNTIF(L45:L57,AI14)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COUNTIF(L58:L69,AN14)</f>
        <v>1</v>
      </c>
      <c r="AP14" s="34">
        <f>AO14/(AQ4-AO11)</f>
        <v>8.3333333333333329E-2</v>
      </c>
      <c r="AQ14" s="34">
        <f>IF(AP14=0,0,(AP14*((LOG(AP14))/LOG(2))))</f>
        <v>-0.29874687506009634</v>
      </c>
      <c r="AS14" s="34">
        <f>N14</f>
        <v>222</v>
      </c>
      <c r="AT14" s="34">
        <f>COUNTIF(L70:L82,AS14)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1078</v>
      </c>
      <c r="C15" s="59">
        <v>24</v>
      </c>
      <c r="D15" s="56">
        <v>1088</v>
      </c>
      <c r="E15" s="59">
        <v>24</v>
      </c>
      <c r="F15" s="56">
        <v>1103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2.1554158557423611</v>
      </c>
      <c r="V15">
        <f>SUM(V7:V14)</f>
        <v>1</v>
      </c>
      <c r="W15">
        <f>-SUM(W7:W14)</f>
        <v>0.99572745208492552</v>
      </c>
      <c r="AA15">
        <f>SUM(AA7:AA14)</f>
        <v>1</v>
      </c>
      <c r="AB15">
        <f>-SUM(AB7:AB14)</f>
        <v>1.4182958340544896</v>
      </c>
      <c r="AF15">
        <f>SUM(AF7:AF14)</f>
        <v>1</v>
      </c>
      <c r="AG15">
        <f>-SUM(AG7:AG14)</f>
        <v>1.6171895725927148</v>
      </c>
      <c r="AK15">
        <f>SUM(AK7:AK14)</f>
        <v>1</v>
      </c>
      <c r="AL15">
        <f>-SUM(AL7:AL14)</f>
        <v>1.6691803368667308</v>
      </c>
      <c r="AP15">
        <f>SUM(AP7:AP14)</f>
        <v>1</v>
      </c>
      <c r="AQ15">
        <f>-SUM(AQ7:AQ14)</f>
        <v>1.6258145836939113</v>
      </c>
      <c r="AU15">
        <f>SUM(AU7:AU14)</f>
        <v>1</v>
      </c>
      <c r="AV15">
        <f>-SUM(AV7:AV14)</f>
        <v>1.7381493331928661</v>
      </c>
    </row>
    <row r="16" spans="1:48" x14ac:dyDescent="0.25">
      <c r="A16" s="56">
        <v>12</v>
      </c>
      <c r="B16" s="56">
        <v>1214</v>
      </c>
      <c r="C16" s="59">
        <v>24</v>
      </c>
      <c r="D16" s="56">
        <v>1226</v>
      </c>
      <c r="E16" s="59">
        <v>24</v>
      </c>
      <c r="F16" s="56">
        <v>1231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0.34498093185373557</v>
      </c>
      <c r="V16" s="27" t="s">
        <v>118</v>
      </c>
      <c r="W16" s="27">
        <f>W15/(LOG(W4)/LOG(2))</f>
        <v>0.26908354896404774</v>
      </c>
      <c r="AA16" s="27" t="s">
        <v>121</v>
      </c>
      <c r="AB16" s="27">
        <f>AB15/(LOG(AB4)/LOG(2))</f>
        <v>0.39562361775588534</v>
      </c>
      <c r="AF16" s="27" t="s">
        <v>122</v>
      </c>
      <c r="AG16" s="27">
        <f>AG15/(LOG(AG4)/LOG(2))</f>
        <v>0.43702632545656128</v>
      </c>
      <c r="AK16" s="27" t="s">
        <v>123</v>
      </c>
      <c r="AL16" s="27">
        <f>AL15/(LOG(AL4)/LOG(2))</f>
        <v>0.45107621364123718</v>
      </c>
      <c r="AP16" s="27" t="s">
        <v>124</v>
      </c>
      <c r="AQ16" s="27">
        <f>AQ15/(LOG(AQ4)/LOG(2))</f>
        <v>0.45350950905814497</v>
      </c>
      <c r="AU16" s="27" t="s">
        <v>125</v>
      </c>
      <c r="AV16" s="27">
        <f>AV15/(LOG(AV4)/LOG(2))</f>
        <v>0.46971426792111659</v>
      </c>
    </row>
    <row r="17" spans="1:22" x14ac:dyDescent="0.25">
      <c r="A17" s="56">
        <v>12</v>
      </c>
      <c r="B17" s="56">
        <v>1343</v>
      </c>
      <c r="C17" s="59">
        <v>24</v>
      </c>
      <c r="D17" s="56">
        <v>1352</v>
      </c>
      <c r="E17" s="59">
        <v>24</v>
      </c>
      <c r="F17" s="56">
        <v>1357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1458</v>
      </c>
      <c r="C18" s="59">
        <v>24</v>
      </c>
      <c r="D18" s="56">
        <v>1467</v>
      </c>
      <c r="E18" s="59">
        <v>24</v>
      </c>
      <c r="F18" s="56">
        <v>1501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1615</v>
      </c>
      <c r="C19" s="59">
        <v>24</v>
      </c>
      <c r="D19" s="56">
        <v>1629</v>
      </c>
      <c r="E19" s="59">
        <v>24</v>
      </c>
      <c r="F19" s="56">
        <v>1633</v>
      </c>
      <c r="G19" s="62"/>
      <c r="H19" s="62"/>
      <c r="I19" s="40"/>
      <c r="J19" s="40"/>
      <c r="K19" s="41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1733</v>
      </c>
      <c r="C20" s="60">
        <v>13</v>
      </c>
      <c r="D20" s="57">
        <v>1770</v>
      </c>
      <c r="E20" s="60">
        <v>24</v>
      </c>
      <c r="F20" s="57">
        <v>1781</v>
      </c>
      <c r="G20" s="63"/>
      <c r="H20" s="63"/>
      <c r="I20" s="39"/>
      <c r="J20" s="39"/>
      <c r="K20" s="49">
        <v>0</v>
      </c>
      <c r="L20">
        <v>112</v>
      </c>
      <c r="N20" s="38">
        <f>COUNTIF(L7:L82,G3)</f>
        <v>2</v>
      </c>
      <c r="O20" s="38"/>
      <c r="P20" s="45">
        <v>13</v>
      </c>
      <c r="Q20" s="45">
        <v>12</v>
      </c>
      <c r="R20" s="45">
        <v>13</v>
      </c>
      <c r="S20" s="45">
        <v>13</v>
      </c>
      <c r="T20" s="45">
        <v>12</v>
      </c>
      <c r="U20" s="45">
        <v>13</v>
      </c>
      <c r="V20" s="44"/>
    </row>
    <row r="21" spans="1:22" x14ac:dyDescent="0.25">
      <c r="A21" s="57">
        <v>12</v>
      </c>
      <c r="B21" s="57">
        <v>1883</v>
      </c>
      <c r="C21" s="60">
        <v>24</v>
      </c>
      <c r="D21" s="57">
        <v>1892</v>
      </c>
      <c r="E21" s="60">
        <v>24</v>
      </c>
      <c r="F21" s="57">
        <v>1910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2038</v>
      </c>
      <c r="C22" s="60">
        <v>24</v>
      </c>
      <c r="D22" s="57">
        <v>2047</v>
      </c>
      <c r="E22" s="60">
        <v>24</v>
      </c>
      <c r="F22" s="57">
        <v>2058</v>
      </c>
      <c r="G22" s="63"/>
      <c r="H22" s="63"/>
      <c r="I22" s="39"/>
      <c r="J22" s="39"/>
      <c r="K22" s="49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21</v>
      </c>
      <c r="B23" s="57">
        <v>2187</v>
      </c>
      <c r="C23" s="60">
        <v>22</v>
      </c>
      <c r="D23" s="57">
        <v>2210</v>
      </c>
      <c r="E23" s="60">
        <v>24</v>
      </c>
      <c r="F23" s="57">
        <v>2229</v>
      </c>
      <c r="G23" s="63"/>
      <c r="H23" s="63"/>
      <c r="I23" s="39"/>
      <c r="J23" s="39"/>
      <c r="K23" s="49">
        <v>0</v>
      </c>
      <c r="L23">
        <v>222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2334</v>
      </c>
      <c r="C24" s="60">
        <v>24</v>
      </c>
      <c r="D24" s="57">
        <v>2344</v>
      </c>
      <c r="E24" s="60">
        <v>24</v>
      </c>
      <c r="F24" s="57">
        <v>2365</v>
      </c>
      <c r="G24" s="63"/>
      <c r="H24" s="63"/>
      <c r="I24" s="39"/>
      <c r="J24" s="39"/>
      <c r="K24" s="49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2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2476</v>
      </c>
      <c r="C25" s="60">
        <v>22</v>
      </c>
      <c r="D25" s="57">
        <v>2494</v>
      </c>
      <c r="E25" s="60">
        <v>13</v>
      </c>
      <c r="F25" s="57">
        <v>2614</v>
      </c>
      <c r="G25" s="63"/>
      <c r="H25" s="63"/>
      <c r="I25" s="39"/>
      <c r="J25" s="39"/>
      <c r="K25" s="49">
        <v>0</v>
      </c>
      <c r="L25">
        <v>221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2728</v>
      </c>
      <c r="C26" s="60">
        <v>24</v>
      </c>
      <c r="D26" s="57">
        <v>2740</v>
      </c>
      <c r="E26" s="60">
        <v>24</v>
      </c>
      <c r="F26" s="57">
        <v>2765</v>
      </c>
      <c r="G26" s="63"/>
      <c r="H26" s="63"/>
      <c r="I26" s="39"/>
      <c r="J26" s="39"/>
      <c r="K26" s="49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2867</v>
      </c>
      <c r="C27" s="60">
        <v>24</v>
      </c>
      <c r="D27" s="57">
        <v>2879</v>
      </c>
      <c r="E27" s="60">
        <v>24</v>
      </c>
      <c r="F27" s="57">
        <v>2884</v>
      </c>
      <c r="G27" s="63"/>
      <c r="H27" s="63"/>
      <c r="I27" s="39"/>
      <c r="J27" s="39"/>
      <c r="K27" s="49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2985</v>
      </c>
      <c r="C28" s="60">
        <v>24</v>
      </c>
      <c r="D28" s="57">
        <v>2998</v>
      </c>
      <c r="E28" s="60">
        <v>24</v>
      </c>
      <c r="F28" s="57">
        <v>3019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111</v>
      </c>
      <c r="P28">
        <f>F19/P20</f>
        <v>125.61538461538461</v>
      </c>
      <c r="Q28">
        <f>(F31-F19)/Q20</f>
        <v>206.75</v>
      </c>
      <c r="R28">
        <f>(F44-F31)/R20</f>
        <v>940.76923076923072</v>
      </c>
      <c r="S28">
        <f>(F57-F44)/S20</f>
        <v>136.23076923076923</v>
      </c>
      <c r="T28">
        <f>(F69-F57)/T20</f>
        <v>144.58333333333334</v>
      </c>
      <c r="U28">
        <f>(F82-F69)/U20</f>
        <v>180</v>
      </c>
    </row>
    <row r="29" spans="1:22" x14ac:dyDescent="0.25">
      <c r="A29" s="57">
        <v>12</v>
      </c>
      <c r="B29" s="57">
        <v>3429</v>
      </c>
      <c r="C29" s="60">
        <v>13</v>
      </c>
      <c r="D29" s="57">
        <v>3618</v>
      </c>
      <c r="E29" s="60">
        <v>24</v>
      </c>
      <c r="F29" s="57">
        <v>3630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12</v>
      </c>
      <c r="B30" s="57">
        <v>3761</v>
      </c>
      <c r="C30" s="60">
        <v>24</v>
      </c>
      <c r="D30" s="57">
        <v>3773</v>
      </c>
      <c r="E30" s="60">
        <v>24</v>
      </c>
      <c r="F30" s="57">
        <v>3801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12</v>
      </c>
      <c r="B31" s="57">
        <v>4085</v>
      </c>
      <c r="C31" s="60">
        <v>24</v>
      </c>
      <c r="D31" s="57">
        <v>4097</v>
      </c>
      <c r="E31" s="60">
        <v>24</v>
      </c>
      <c r="F31" s="57">
        <v>4114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6">
        <v>12</v>
      </c>
      <c r="B32" s="56">
        <v>4662</v>
      </c>
      <c r="C32" s="59">
        <v>24</v>
      </c>
      <c r="D32" s="56">
        <v>4672</v>
      </c>
      <c r="E32" s="59">
        <v>24</v>
      </c>
      <c r="F32" s="56">
        <v>4686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21</v>
      </c>
      <c r="B33" s="56">
        <v>10258</v>
      </c>
      <c r="C33" s="59">
        <v>11</v>
      </c>
      <c r="D33" s="56">
        <v>14645</v>
      </c>
      <c r="E33" s="59">
        <v>11</v>
      </c>
      <c r="F33" s="56">
        <v>14770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12</v>
      </c>
      <c r="B34" s="56">
        <v>14889</v>
      </c>
      <c r="C34" s="59">
        <v>13</v>
      </c>
      <c r="D34" s="56">
        <v>14937</v>
      </c>
      <c r="E34" s="59">
        <v>24</v>
      </c>
      <c r="F34" s="56">
        <v>14950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25">
      <c r="A35" s="56">
        <v>21</v>
      </c>
      <c r="B35" s="56">
        <v>15076</v>
      </c>
      <c r="C35" s="59">
        <v>11</v>
      </c>
      <c r="D35" s="56">
        <v>15090</v>
      </c>
      <c r="E35" s="59">
        <v>22</v>
      </c>
      <c r="F35" s="56">
        <v>15102</v>
      </c>
      <c r="G35" s="62"/>
      <c r="H35" s="62"/>
      <c r="I35" s="40"/>
      <c r="J35" s="40"/>
      <c r="K35" s="41">
        <v>0</v>
      </c>
      <c r="L35">
        <v>212</v>
      </c>
    </row>
    <row r="36" spans="1:12" x14ac:dyDescent="0.25">
      <c r="A36" s="56">
        <v>21</v>
      </c>
      <c r="B36" s="56">
        <v>15232</v>
      </c>
      <c r="C36" s="59">
        <v>11</v>
      </c>
      <c r="D36" s="56">
        <v>15244</v>
      </c>
      <c r="E36" s="59">
        <v>22</v>
      </c>
      <c r="F36" s="56">
        <v>15255</v>
      </c>
      <c r="G36" s="62"/>
      <c r="H36" s="62"/>
      <c r="I36" s="40"/>
      <c r="J36" s="40"/>
      <c r="K36" s="41">
        <v>0</v>
      </c>
      <c r="L36">
        <v>212</v>
      </c>
    </row>
    <row r="37" spans="1:12" x14ac:dyDescent="0.25">
      <c r="A37" s="56">
        <v>21</v>
      </c>
      <c r="B37" s="56">
        <v>15368</v>
      </c>
      <c r="C37" s="59">
        <v>11</v>
      </c>
      <c r="D37" s="56">
        <v>15378</v>
      </c>
      <c r="E37" s="59">
        <v>11</v>
      </c>
      <c r="F37" s="56">
        <v>15410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15529</v>
      </c>
      <c r="C38" s="59">
        <v>11</v>
      </c>
      <c r="D38" s="56">
        <v>15549</v>
      </c>
      <c r="E38" s="59">
        <v>22</v>
      </c>
      <c r="F38" s="56">
        <v>15562</v>
      </c>
      <c r="G38" s="62"/>
      <c r="H38" s="62"/>
      <c r="I38" s="40"/>
      <c r="J38" s="40"/>
      <c r="K38" s="41">
        <v>0</v>
      </c>
      <c r="L38">
        <v>212</v>
      </c>
    </row>
    <row r="39" spans="1:12" x14ac:dyDescent="0.25">
      <c r="A39" s="56">
        <v>12</v>
      </c>
      <c r="B39" s="56">
        <v>15669</v>
      </c>
      <c r="C39" s="59">
        <v>24</v>
      </c>
      <c r="D39" s="56">
        <v>15684</v>
      </c>
      <c r="E39" s="59">
        <v>13</v>
      </c>
      <c r="F39" s="56">
        <v>15710</v>
      </c>
      <c r="G39" s="62"/>
      <c r="H39" s="62"/>
      <c r="I39" s="40"/>
      <c r="J39" s="40"/>
      <c r="K39" s="41">
        <v>0</v>
      </c>
      <c r="L39">
        <v>121</v>
      </c>
    </row>
    <row r="40" spans="1:12" x14ac:dyDescent="0.25">
      <c r="A40" s="56">
        <v>12</v>
      </c>
      <c r="B40" s="56">
        <v>15811</v>
      </c>
      <c r="C40" s="59">
        <v>24</v>
      </c>
      <c r="D40" s="56">
        <v>15824</v>
      </c>
      <c r="E40" s="59">
        <v>24</v>
      </c>
      <c r="F40" s="56">
        <v>15838</v>
      </c>
      <c r="G40" s="62"/>
      <c r="H40" s="62"/>
      <c r="I40" s="40"/>
      <c r="J40" s="40"/>
      <c r="K40" s="41">
        <v>0</v>
      </c>
      <c r="L40">
        <v>122</v>
      </c>
    </row>
    <row r="41" spans="1:12" x14ac:dyDescent="0.25">
      <c r="A41" s="56">
        <v>12</v>
      </c>
      <c r="B41" s="56">
        <v>15952</v>
      </c>
      <c r="C41" s="59">
        <v>24</v>
      </c>
      <c r="D41" s="56">
        <v>15963</v>
      </c>
      <c r="E41" s="59">
        <v>24</v>
      </c>
      <c r="F41" s="56">
        <v>15972</v>
      </c>
      <c r="G41" s="62"/>
      <c r="H41" s="62"/>
      <c r="I41" s="40"/>
      <c r="J41" s="40"/>
      <c r="K41" s="41">
        <v>0</v>
      </c>
      <c r="L41">
        <v>122</v>
      </c>
    </row>
    <row r="42" spans="1:12" x14ac:dyDescent="0.25">
      <c r="A42" s="56">
        <v>12</v>
      </c>
      <c r="B42" s="56">
        <v>16073</v>
      </c>
      <c r="C42" s="59">
        <v>24</v>
      </c>
      <c r="D42" s="56">
        <v>16086</v>
      </c>
      <c r="E42" s="59">
        <v>24</v>
      </c>
      <c r="F42" s="56">
        <v>16090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16191</v>
      </c>
      <c r="C43" s="59">
        <v>24</v>
      </c>
      <c r="D43" s="56">
        <v>16202</v>
      </c>
      <c r="E43" s="59">
        <v>24</v>
      </c>
      <c r="F43" s="56">
        <v>16226</v>
      </c>
      <c r="G43" s="62"/>
      <c r="H43" s="62"/>
      <c r="I43" s="40"/>
      <c r="J43" s="40"/>
      <c r="K43" s="41">
        <v>0</v>
      </c>
      <c r="L43">
        <v>122</v>
      </c>
    </row>
    <row r="44" spans="1:12" x14ac:dyDescent="0.25">
      <c r="A44" s="56">
        <v>12</v>
      </c>
      <c r="B44" s="56">
        <v>16327</v>
      </c>
      <c r="C44" s="59">
        <v>24</v>
      </c>
      <c r="D44" s="56">
        <v>16339</v>
      </c>
      <c r="E44" s="59">
        <v>24</v>
      </c>
      <c r="F44" s="56">
        <v>16344</v>
      </c>
      <c r="G44" s="62"/>
      <c r="H44" s="62"/>
      <c r="I44" s="40"/>
      <c r="J44" s="40"/>
      <c r="K44" s="41">
        <v>0</v>
      </c>
      <c r="L44">
        <v>122</v>
      </c>
    </row>
    <row r="45" spans="1:12" x14ac:dyDescent="0.25">
      <c r="A45" s="57">
        <v>21</v>
      </c>
      <c r="B45" s="57">
        <v>16442</v>
      </c>
      <c r="C45" s="60">
        <v>11</v>
      </c>
      <c r="D45" s="57">
        <v>16453</v>
      </c>
      <c r="E45" s="60">
        <v>22</v>
      </c>
      <c r="F45" s="57">
        <v>16462</v>
      </c>
      <c r="G45" s="63"/>
      <c r="H45" s="63"/>
      <c r="I45" s="39"/>
      <c r="J45" s="39"/>
      <c r="K45" s="49">
        <v>0</v>
      </c>
      <c r="L45">
        <v>212</v>
      </c>
    </row>
    <row r="46" spans="1:12" x14ac:dyDescent="0.25">
      <c r="A46" s="57">
        <v>12</v>
      </c>
      <c r="B46" s="57">
        <v>16563</v>
      </c>
      <c r="C46" s="60">
        <v>24</v>
      </c>
      <c r="D46" s="57">
        <v>16590</v>
      </c>
      <c r="E46" s="60">
        <v>24</v>
      </c>
      <c r="F46" s="57">
        <v>16599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16701</v>
      </c>
      <c r="C47" s="60">
        <v>24</v>
      </c>
      <c r="D47" s="57">
        <v>16713</v>
      </c>
      <c r="E47" s="60">
        <v>24</v>
      </c>
      <c r="F47" s="57">
        <v>16718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16820</v>
      </c>
      <c r="C48" s="60">
        <v>24</v>
      </c>
      <c r="D48" s="57">
        <v>16830</v>
      </c>
      <c r="E48" s="60">
        <v>24</v>
      </c>
      <c r="F48" s="57">
        <v>16852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16953</v>
      </c>
      <c r="C49" s="60">
        <v>13</v>
      </c>
      <c r="D49" s="57">
        <v>16975</v>
      </c>
      <c r="E49" s="60">
        <v>24</v>
      </c>
      <c r="F49" s="57">
        <v>16986</v>
      </c>
      <c r="G49" s="63"/>
      <c r="H49" s="63"/>
      <c r="I49" s="39"/>
      <c r="J49" s="39"/>
      <c r="K49" s="49">
        <v>0</v>
      </c>
      <c r="L49">
        <v>112</v>
      </c>
    </row>
    <row r="50" spans="1:12" x14ac:dyDescent="0.25">
      <c r="A50" s="57">
        <v>12</v>
      </c>
      <c r="B50" s="57">
        <v>17087</v>
      </c>
      <c r="C50" s="60">
        <v>24</v>
      </c>
      <c r="D50" s="57">
        <v>17101</v>
      </c>
      <c r="E50" s="60">
        <v>13</v>
      </c>
      <c r="F50" s="57">
        <v>17113</v>
      </c>
      <c r="G50" s="63"/>
      <c r="H50" s="63"/>
      <c r="I50" s="39"/>
      <c r="J50" s="39"/>
      <c r="K50" s="49">
        <v>0</v>
      </c>
      <c r="L50">
        <v>121</v>
      </c>
    </row>
    <row r="51" spans="1:12" x14ac:dyDescent="0.25">
      <c r="A51" s="57">
        <v>12</v>
      </c>
      <c r="B51" s="57">
        <v>17211</v>
      </c>
      <c r="C51" s="60">
        <v>13</v>
      </c>
      <c r="D51" s="57">
        <v>17236</v>
      </c>
      <c r="E51" s="60">
        <v>24</v>
      </c>
      <c r="F51" s="57">
        <v>17245</v>
      </c>
      <c r="G51" s="63"/>
      <c r="H51" s="63"/>
      <c r="I51" s="39"/>
      <c r="J51" s="39"/>
      <c r="K51" s="49">
        <v>0</v>
      </c>
      <c r="L51">
        <v>112</v>
      </c>
    </row>
    <row r="52" spans="1:12" x14ac:dyDescent="0.25">
      <c r="A52" s="57">
        <v>12</v>
      </c>
      <c r="B52" s="57">
        <v>17344</v>
      </c>
      <c r="C52" s="60">
        <v>24</v>
      </c>
      <c r="D52" s="57">
        <v>17356</v>
      </c>
      <c r="E52" s="60">
        <v>13</v>
      </c>
      <c r="F52" s="57">
        <v>17367</v>
      </c>
      <c r="G52" s="63"/>
      <c r="H52" s="63"/>
      <c r="I52" s="39"/>
      <c r="J52" s="39"/>
      <c r="K52" s="49">
        <v>0</v>
      </c>
      <c r="L52">
        <v>121</v>
      </c>
    </row>
    <row r="53" spans="1:12" x14ac:dyDescent="0.25">
      <c r="A53" s="57">
        <v>12</v>
      </c>
      <c r="B53" s="57">
        <v>17490</v>
      </c>
      <c r="C53" s="60">
        <v>24</v>
      </c>
      <c r="D53" s="57">
        <v>17502</v>
      </c>
      <c r="E53" s="60">
        <v>24</v>
      </c>
      <c r="F53" s="57">
        <v>17507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17605</v>
      </c>
      <c r="C54" s="60">
        <v>13</v>
      </c>
      <c r="D54" s="57">
        <v>17638</v>
      </c>
      <c r="E54" s="60">
        <v>24</v>
      </c>
      <c r="F54" s="57">
        <v>17650</v>
      </c>
      <c r="G54" s="63"/>
      <c r="H54" s="63"/>
      <c r="I54" s="39"/>
      <c r="J54" s="39"/>
      <c r="K54" s="49">
        <v>0</v>
      </c>
      <c r="L54">
        <v>112</v>
      </c>
    </row>
    <row r="55" spans="1:12" x14ac:dyDescent="0.25">
      <c r="A55" s="57">
        <v>12</v>
      </c>
      <c r="B55" s="57">
        <v>17754</v>
      </c>
      <c r="C55" s="60">
        <v>24</v>
      </c>
      <c r="D55" s="57">
        <v>17780</v>
      </c>
      <c r="E55" s="60">
        <v>24</v>
      </c>
      <c r="F55" s="57">
        <v>17816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17947</v>
      </c>
      <c r="C56" s="60">
        <v>24</v>
      </c>
      <c r="D56" s="57">
        <v>17956</v>
      </c>
      <c r="E56" s="60">
        <v>24</v>
      </c>
      <c r="F56" s="57">
        <v>17961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18065</v>
      </c>
      <c r="C57" s="60">
        <v>24</v>
      </c>
      <c r="D57" s="57">
        <v>18098</v>
      </c>
      <c r="E57" s="60">
        <v>24</v>
      </c>
      <c r="F57" s="57">
        <v>18115</v>
      </c>
      <c r="G57" s="63"/>
      <c r="H57" s="63"/>
      <c r="I57" s="39"/>
      <c r="J57" s="39"/>
      <c r="K57" s="49">
        <v>0</v>
      </c>
      <c r="L57">
        <v>122</v>
      </c>
    </row>
    <row r="58" spans="1:12" x14ac:dyDescent="0.25">
      <c r="A58" s="56">
        <v>12</v>
      </c>
      <c r="B58" s="56">
        <v>18214</v>
      </c>
      <c r="C58" s="59">
        <v>24</v>
      </c>
      <c r="D58" s="56">
        <v>18227</v>
      </c>
      <c r="E58" s="59">
        <v>24</v>
      </c>
      <c r="F58" s="56">
        <v>18245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18347</v>
      </c>
      <c r="C59" s="59">
        <v>13</v>
      </c>
      <c r="D59" s="56">
        <v>18357</v>
      </c>
      <c r="E59" s="59">
        <v>24</v>
      </c>
      <c r="F59" s="56">
        <v>18372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12</v>
      </c>
      <c r="B60" s="56">
        <v>18471</v>
      </c>
      <c r="C60" s="59">
        <v>13</v>
      </c>
      <c r="D60" s="56">
        <v>18480</v>
      </c>
      <c r="E60" s="59">
        <v>13</v>
      </c>
      <c r="F60" s="56">
        <v>18510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18611</v>
      </c>
      <c r="C61" s="59">
        <v>24</v>
      </c>
      <c r="D61" s="56">
        <v>18635</v>
      </c>
      <c r="E61" s="59">
        <v>24</v>
      </c>
      <c r="F61" s="56">
        <v>18652</v>
      </c>
      <c r="G61" s="62"/>
      <c r="H61" s="62"/>
      <c r="I61" s="40"/>
      <c r="J61" s="40"/>
      <c r="K61" s="41">
        <v>0</v>
      </c>
      <c r="L61">
        <v>122</v>
      </c>
    </row>
    <row r="62" spans="1:12" x14ac:dyDescent="0.25">
      <c r="A62" s="56">
        <v>21</v>
      </c>
      <c r="B62" s="56">
        <v>18782</v>
      </c>
      <c r="C62" s="59">
        <v>22</v>
      </c>
      <c r="D62" s="56">
        <v>18799</v>
      </c>
      <c r="E62" s="59">
        <v>24</v>
      </c>
      <c r="F62" s="56">
        <v>18813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25">
      <c r="A63" s="56">
        <v>12</v>
      </c>
      <c r="B63" s="56">
        <v>18913</v>
      </c>
      <c r="C63" s="59">
        <v>24</v>
      </c>
      <c r="D63" s="56">
        <v>18927</v>
      </c>
      <c r="E63" s="59">
        <v>24</v>
      </c>
      <c r="F63" s="56">
        <v>18944</v>
      </c>
      <c r="G63" s="62"/>
      <c r="H63" s="62"/>
      <c r="I63" s="40"/>
      <c r="J63" s="40"/>
      <c r="K63" s="41">
        <v>0</v>
      </c>
      <c r="L63">
        <v>122</v>
      </c>
    </row>
    <row r="64" spans="1:12" x14ac:dyDescent="0.25">
      <c r="A64" s="56">
        <v>12</v>
      </c>
      <c r="B64" s="56">
        <v>19049</v>
      </c>
      <c r="C64" s="59">
        <v>24</v>
      </c>
      <c r="D64" s="56">
        <v>19083</v>
      </c>
      <c r="E64" s="59">
        <v>24</v>
      </c>
      <c r="F64" s="56">
        <v>19093</v>
      </c>
      <c r="G64" s="62"/>
      <c r="H64" s="62"/>
      <c r="I64" s="40"/>
      <c r="J64" s="40"/>
      <c r="K64" s="41">
        <v>0</v>
      </c>
      <c r="L64">
        <v>122</v>
      </c>
    </row>
    <row r="65" spans="1:12" x14ac:dyDescent="0.25">
      <c r="A65" s="56">
        <v>12</v>
      </c>
      <c r="B65" s="56">
        <v>19213</v>
      </c>
      <c r="C65" s="59">
        <v>24</v>
      </c>
      <c r="D65" s="56">
        <v>19228</v>
      </c>
      <c r="E65" s="59">
        <v>24</v>
      </c>
      <c r="F65" s="56">
        <v>19275</v>
      </c>
      <c r="G65" s="62"/>
      <c r="H65" s="62"/>
      <c r="I65" s="40"/>
      <c r="J65" s="40"/>
      <c r="K65" s="41">
        <v>0</v>
      </c>
      <c r="L65">
        <v>122</v>
      </c>
    </row>
    <row r="66" spans="1:12" x14ac:dyDescent="0.25">
      <c r="A66" s="56">
        <v>12</v>
      </c>
      <c r="B66" s="56">
        <v>19373</v>
      </c>
      <c r="C66" s="59">
        <v>13</v>
      </c>
      <c r="D66" s="56">
        <v>19402</v>
      </c>
      <c r="E66" s="59">
        <v>24</v>
      </c>
      <c r="F66" s="56">
        <v>19411</v>
      </c>
      <c r="G66" s="62"/>
      <c r="H66" s="62"/>
      <c r="I66" s="40"/>
      <c r="J66" s="40"/>
      <c r="K66" s="41">
        <v>0</v>
      </c>
      <c r="L66">
        <v>112</v>
      </c>
    </row>
    <row r="67" spans="1:12" x14ac:dyDescent="0.25">
      <c r="A67" s="56">
        <v>12</v>
      </c>
      <c r="B67" s="56">
        <v>19537</v>
      </c>
      <c r="C67" s="59">
        <v>24</v>
      </c>
      <c r="D67" s="56">
        <v>19549</v>
      </c>
      <c r="E67" s="59">
        <v>24</v>
      </c>
      <c r="F67" s="56">
        <v>19555</v>
      </c>
      <c r="G67" s="62"/>
      <c r="H67" s="62"/>
      <c r="I67" s="40"/>
      <c r="J67" s="40"/>
      <c r="K67" s="41">
        <v>0</v>
      </c>
      <c r="L67">
        <v>122</v>
      </c>
    </row>
    <row r="68" spans="1:12" x14ac:dyDescent="0.25">
      <c r="A68" s="56">
        <v>12</v>
      </c>
      <c r="B68" s="56">
        <v>19666</v>
      </c>
      <c r="C68" s="59">
        <v>13</v>
      </c>
      <c r="D68" s="56">
        <v>19674</v>
      </c>
      <c r="E68" s="59">
        <v>24</v>
      </c>
      <c r="F68" s="56">
        <v>19700</v>
      </c>
      <c r="G68" s="62"/>
      <c r="H68" s="62"/>
      <c r="I68" s="40"/>
      <c r="J68" s="40"/>
      <c r="K68" s="41">
        <v>0</v>
      </c>
      <c r="L68">
        <v>112</v>
      </c>
    </row>
    <row r="69" spans="1:12" x14ac:dyDescent="0.25">
      <c r="A69" s="56">
        <v>12</v>
      </c>
      <c r="B69" s="56">
        <v>19805</v>
      </c>
      <c r="C69" s="59">
        <v>13</v>
      </c>
      <c r="D69" s="56">
        <v>19837</v>
      </c>
      <c r="E69" s="59">
        <v>24</v>
      </c>
      <c r="F69" s="56">
        <v>19850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7">
        <v>12</v>
      </c>
      <c r="B70" s="57">
        <v>19947</v>
      </c>
      <c r="C70" s="60">
        <v>24</v>
      </c>
      <c r="D70" s="57">
        <v>19962</v>
      </c>
      <c r="E70" s="60">
        <v>24</v>
      </c>
      <c r="F70" s="57">
        <v>19988</v>
      </c>
      <c r="G70" s="63"/>
      <c r="H70" s="63"/>
      <c r="I70" s="39"/>
      <c r="J70" s="39"/>
      <c r="K70" s="49">
        <v>0</v>
      </c>
      <c r="L70">
        <v>122</v>
      </c>
    </row>
    <row r="71" spans="1:12" x14ac:dyDescent="0.25">
      <c r="A71" s="57">
        <v>12</v>
      </c>
      <c r="B71" s="57">
        <v>20092</v>
      </c>
      <c r="C71" s="60">
        <v>24</v>
      </c>
      <c r="D71" s="57">
        <v>20104</v>
      </c>
      <c r="E71" s="60">
        <v>24</v>
      </c>
      <c r="F71" s="57">
        <v>20118</v>
      </c>
      <c r="G71" s="63"/>
      <c r="H71" s="63"/>
      <c r="I71" s="39"/>
      <c r="J71" s="39"/>
      <c r="K71" s="49">
        <v>0</v>
      </c>
      <c r="L71">
        <v>122</v>
      </c>
    </row>
    <row r="72" spans="1:12" x14ac:dyDescent="0.25">
      <c r="A72" s="57">
        <v>12</v>
      </c>
      <c r="B72" s="57">
        <v>20234</v>
      </c>
      <c r="C72" s="60">
        <v>24</v>
      </c>
      <c r="D72" s="57">
        <v>20251</v>
      </c>
      <c r="E72" s="60">
        <v>24</v>
      </c>
      <c r="F72" s="57">
        <v>20260</v>
      </c>
      <c r="G72" s="63"/>
      <c r="H72" s="63"/>
      <c r="I72" s="39"/>
      <c r="J72" s="39"/>
      <c r="K72" s="49">
        <v>0</v>
      </c>
      <c r="L72">
        <v>122</v>
      </c>
    </row>
    <row r="73" spans="1:12" x14ac:dyDescent="0.25">
      <c r="A73" s="57">
        <v>12</v>
      </c>
      <c r="B73" s="57">
        <v>20417</v>
      </c>
      <c r="C73" s="60">
        <v>13</v>
      </c>
      <c r="D73" s="57">
        <v>20441</v>
      </c>
      <c r="E73" s="60">
        <v>24</v>
      </c>
      <c r="F73" s="57">
        <v>20452</v>
      </c>
      <c r="G73" s="63"/>
      <c r="H73" s="63"/>
      <c r="I73" s="39"/>
      <c r="J73" s="39"/>
      <c r="K73" s="49">
        <v>0</v>
      </c>
      <c r="L73">
        <v>112</v>
      </c>
    </row>
    <row r="74" spans="1:12" x14ac:dyDescent="0.25">
      <c r="A74" s="57">
        <v>12</v>
      </c>
      <c r="B74" s="57">
        <v>20551</v>
      </c>
      <c r="C74" s="60">
        <v>13</v>
      </c>
      <c r="D74" s="57">
        <v>20568</v>
      </c>
      <c r="E74" s="60">
        <v>24</v>
      </c>
      <c r="F74" s="57">
        <v>20581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25">
      <c r="A75" s="57">
        <v>12</v>
      </c>
      <c r="B75" s="57">
        <v>20699</v>
      </c>
      <c r="C75" s="60">
        <v>24</v>
      </c>
      <c r="D75" s="57">
        <v>20711</v>
      </c>
      <c r="E75" s="60">
        <v>24</v>
      </c>
      <c r="F75" s="57">
        <v>20723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20823</v>
      </c>
      <c r="C76" s="60">
        <v>13</v>
      </c>
      <c r="D76" s="57">
        <v>20849</v>
      </c>
      <c r="E76" s="60">
        <v>24</v>
      </c>
      <c r="F76" s="57">
        <v>20861</v>
      </c>
      <c r="G76" s="63"/>
      <c r="H76" s="63"/>
      <c r="I76" s="39"/>
      <c r="J76" s="39"/>
      <c r="K76" s="49">
        <v>0</v>
      </c>
      <c r="L76">
        <v>112</v>
      </c>
    </row>
    <row r="77" spans="1:12" x14ac:dyDescent="0.25">
      <c r="A77" s="57">
        <v>12</v>
      </c>
      <c r="B77" s="57">
        <v>20974</v>
      </c>
      <c r="C77" s="60">
        <v>24</v>
      </c>
      <c r="D77" s="57">
        <v>21009</v>
      </c>
      <c r="E77" s="60">
        <v>13</v>
      </c>
      <c r="F77" s="57">
        <v>21024</v>
      </c>
      <c r="G77" s="63"/>
      <c r="H77" s="63"/>
      <c r="I77" s="39"/>
      <c r="J77" s="39"/>
      <c r="K77" s="49">
        <v>0</v>
      </c>
      <c r="L77">
        <v>121</v>
      </c>
    </row>
    <row r="78" spans="1:12" x14ac:dyDescent="0.25">
      <c r="A78" s="57">
        <v>12</v>
      </c>
      <c r="B78" s="57">
        <v>21175</v>
      </c>
      <c r="C78" s="60">
        <v>13</v>
      </c>
      <c r="D78" s="57">
        <v>21209</v>
      </c>
      <c r="E78" s="60">
        <v>24</v>
      </c>
      <c r="F78" s="57">
        <v>21240</v>
      </c>
      <c r="G78" s="63"/>
      <c r="H78" s="63"/>
      <c r="I78" s="39"/>
      <c r="J78" s="39"/>
      <c r="K78" s="49">
        <v>0</v>
      </c>
      <c r="L78">
        <v>112</v>
      </c>
    </row>
    <row r="79" spans="1:12" x14ac:dyDescent="0.25">
      <c r="A79" s="57">
        <v>12</v>
      </c>
      <c r="B79" s="57">
        <v>21374</v>
      </c>
      <c r="C79" s="60">
        <v>13</v>
      </c>
      <c r="D79" s="57">
        <v>21389</v>
      </c>
      <c r="E79" s="60">
        <v>24</v>
      </c>
      <c r="F79" s="57">
        <v>21401</v>
      </c>
      <c r="G79" s="63"/>
      <c r="H79" s="63"/>
      <c r="I79" s="39"/>
      <c r="J79" s="39"/>
      <c r="K79" s="49">
        <v>0</v>
      </c>
      <c r="L79">
        <v>112</v>
      </c>
    </row>
    <row r="80" spans="1:12" x14ac:dyDescent="0.25">
      <c r="A80" s="57">
        <v>12</v>
      </c>
      <c r="B80" s="57">
        <v>21533</v>
      </c>
      <c r="C80" s="60">
        <v>13</v>
      </c>
      <c r="D80" s="57">
        <v>21561</v>
      </c>
      <c r="E80" s="60">
        <v>24</v>
      </c>
      <c r="F80" s="57">
        <v>21571</v>
      </c>
      <c r="G80" s="63"/>
      <c r="H80" s="63"/>
      <c r="I80" s="39"/>
      <c r="J80" s="39"/>
      <c r="K80" s="49">
        <v>0</v>
      </c>
      <c r="L80">
        <v>112</v>
      </c>
    </row>
    <row r="81" spans="1:12" x14ac:dyDescent="0.25">
      <c r="A81" s="57">
        <v>12</v>
      </c>
      <c r="B81" s="57">
        <v>21787</v>
      </c>
      <c r="C81" s="60">
        <v>24</v>
      </c>
      <c r="D81" s="57">
        <v>21798</v>
      </c>
      <c r="E81" s="60">
        <v>13</v>
      </c>
      <c r="F81" s="57">
        <v>21980</v>
      </c>
      <c r="G81" s="63"/>
      <c r="H81" s="63"/>
      <c r="I81" s="39"/>
      <c r="J81" s="39"/>
      <c r="K81" s="49">
        <v>0</v>
      </c>
      <c r="L81">
        <v>121</v>
      </c>
    </row>
    <row r="82" spans="1:12" x14ac:dyDescent="0.25">
      <c r="A82" s="57">
        <v>21</v>
      </c>
      <c r="B82" s="57">
        <v>22144</v>
      </c>
      <c r="C82" s="60">
        <v>22</v>
      </c>
      <c r="D82" s="57">
        <v>22171</v>
      </c>
      <c r="E82" s="60">
        <v>13</v>
      </c>
      <c r="F82" s="57">
        <v>22190</v>
      </c>
      <c r="G82" s="63"/>
      <c r="H82" s="63"/>
      <c r="I82" s="39"/>
      <c r="J82" s="39"/>
      <c r="K82" s="49">
        <v>0</v>
      </c>
      <c r="L82">
        <v>221</v>
      </c>
    </row>
    <row r="83" spans="1:12" x14ac:dyDescent="0.25">
      <c r="A83" s="17"/>
      <c r="B83" s="17"/>
      <c r="C83" s="17"/>
      <c r="D83" s="17"/>
      <c r="E83" s="17"/>
      <c r="F83" s="17"/>
      <c r="G83" s="17"/>
      <c r="H8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142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38</v>
      </c>
      <c r="V3" s="25" t="s">
        <v>119</v>
      </c>
      <c r="W3">
        <f>COUNTA(L7:L12)</f>
        <v>6</v>
      </c>
      <c r="AA3" s="25" t="s">
        <v>119</v>
      </c>
      <c r="AB3">
        <f>COUNTA(L13:L19)</f>
        <v>7</v>
      </c>
      <c r="AF3" s="25" t="s">
        <v>119</v>
      </c>
      <c r="AG3">
        <f>COUNTA(L20:L25)</f>
        <v>6</v>
      </c>
      <c r="AK3" s="25" t="s">
        <v>119</v>
      </c>
      <c r="AL3">
        <f>COUNTA(L26:L31)</f>
        <v>6</v>
      </c>
      <c r="AP3" s="25" t="s">
        <v>119</v>
      </c>
      <c r="AQ3">
        <f>COUNTA(L32:L38)</f>
        <v>7</v>
      </c>
      <c r="AU3" s="25" t="s">
        <v>119</v>
      </c>
      <c r="AV3">
        <f>COUNTA(L39:L44)</f>
        <v>6</v>
      </c>
    </row>
    <row r="4" spans="1:48" x14ac:dyDescent="0.25">
      <c r="P4" s="25" t="s">
        <v>87</v>
      </c>
      <c r="Q4" s="26">
        <f>SUM(O7:O14)</f>
        <v>38</v>
      </c>
      <c r="V4" s="25" t="s">
        <v>120</v>
      </c>
      <c r="W4">
        <f>SUM(U7:U14)</f>
        <v>6</v>
      </c>
      <c r="AA4" s="25" t="s">
        <v>120</v>
      </c>
      <c r="AB4">
        <f>SUM(Z7:Z14)</f>
        <v>7</v>
      </c>
      <c r="AF4" s="25" t="s">
        <v>120</v>
      </c>
      <c r="AG4">
        <f>SUM(AE7:AE14)</f>
        <v>6</v>
      </c>
      <c r="AK4" s="25" t="s">
        <v>120</v>
      </c>
      <c r="AL4">
        <f>SUM(AJ7:AJ14)</f>
        <v>6</v>
      </c>
      <c r="AP4" s="25" t="s">
        <v>120</v>
      </c>
      <c r="AQ4">
        <f>SUM(AO7:AO14)</f>
        <v>7</v>
      </c>
      <c r="AU4" s="25" t="s">
        <v>120</v>
      </c>
      <c r="AV4">
        <f>SUM(AT7:AT14)</f>
        <v>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21</v>
      </c>
      <c r="B7" s="55">
        <v>82</v>
      </c>
      <c r="C7" s="58">
        <v>11</v>
      </c>
      <c r="D7" s="55">
        <v>98</v>
      </c>
      <c r="E7" s="58">
        <v>22</v>
      </c>
      <c r="F7" s="55">
        <v>110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2</v>
      </c>
      <c r="P7" s="34">
        <f>O7/$Q$4</f>
        <v>5.2631578947368418E-2</v>
      </c>
      <c r="Q7" s="34">
        <f>IF(P7=0,0,(P7*((LOG(P7))/LOG(2))))</f>
        <v>-0.22357513228650452</v>
      </c>
      <c r="T7" s="34">
        <f>N7</f>
        <v>111</v>
      </c>
      <c r="U7" s="34">
        <f>COUNTIF(L7:L12,T7)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COUNTIF(L13:L19,Y7)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COUNTIF(L20:L25,AD7)</f>
        <v>1</v>
      </c>
      <c r="AF7" s="34">
        <f>AE7/(AG4-AE11)</f>
        <v>0.16666666666666666</v>
      </c>
      <c r="AG7" s="34">
        <f>IF(AF7=0,0,(AF7*((LOG(AF7))/LOG(2))))</f>
        <v>-0.43082708345352599</v>
      </c>
      <c r="AI7" s="34">
        <f>N7</f>
        <v>111</v>
      </c>
      <c r="AJ7" s="34">
        <f>COUNTIF(L26:L31,AI7)</f>
        <v>1</v>
      </c>
      <c r="AK7" s="34">
        <f>AJ7/(AL4-AJ11)</f>
        <v>0.16666666666666666</v>
      </c>
      <c r="AL7" s="34">
        <f>IF(AK7=0,0,(AK7*((LOG(AK7))/LOG(2))))</f>
        <v>-0.43082708345352599</v>
      </c>
      <c r="AN7" s="34">
        <f>N7</f>
        <v>111</v>
      </c>
      <c r="AO7" s="34">
        <f>COUNTIF(L32:L38,AN7)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COUNTIF(L39:L44,AS7)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212</v>
      </c>
      <c r="C8" s="59">
        <v>24</v>
      </c>
      <c r="D8" s="56">
        <v>224</v>
      </c>
      <c r="E8" s="59">
        <v>24</v>
      </c>
      <c r="F8" s="56">
        <v>238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</v>
      </c>
      <c r="P8" s="34">
        <f>O8/$Q$4</f>
        <v>2.6315789473684209E-2</v>
      </c>
      <c r="Q8" s="34">
        <f>IF(P8=0,0,(P8*((LOG(P8))/LOG(2))))</f>
        <v>-0.13810335561693646</v>
      </c>
      <c r="T8" s="34">
        <f>N8</f>
        <v>112</v>
      </c>
      <c r="U8" s="34">
        <f>COUNTIF(L7:L12,T8)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COUNTIF(L13:L19,Y8)</f>
        <v>1</v>
      </c>
      <c r="AA8" s="34">
        <f>Z8/(AB4-Z11)</f>
        <v>0.14285714285714285</v>
      </c>
      <c r="AB8" s="34">
        <f>IF(AA8=0,0,(AA8*((LOG(AA8))/LOG(2))))</f>
        <v>-0.40105070315108626</v>
      </c>
      <c r="AD8" s="34">
        <f>N8</f>
        <v>112</v>
      </c>
      <c r="AE8" s="34">
        <f>COUNTIF(L20:L25,AD8)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COUNTIF(L26:L31,AI8)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COUNTIF(L32:L38,AN8)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COUNTIF(L39:L44,AS8)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338</v>
      </c>
      <c r="C9" s="59">
        <v>24</v>
      </c>
      <c r="D9" s="56">
        <v>374</v>
      </c>
      <c r="E9" s="59">
        <v>13</v>
      </c>
      <c r="F9" s="56">
        <v>398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1</v>
      </c>
      <c r="P9" s="34">
        <f>O9/$Q$4</f>
        <v>2.6315789473684209E-2</v>
      </c>
      <c r="Q9" s="34">
        <f>IF(P9=0,0,(P9*((LOG(P9))/LOG(2))))</f>
        <v>-0.13810335561693646</v>
      </c>
      <c r="T9" s="34">
        <f>N9</f>
        <v>121</v>
      </c>
      <c r="U9" s="34">
        <f>COUNTIF(L7:L12,T9)</f>
        <v>1</v>
      </c>
      <c r="V9" s="34">
        <f>U9/(W4-U11)</f>
        <v>0.16666666666666666</v>
      </c>
      <c r="W9" s="34">
        <f>IF(V9=0,0,(V9*((LOG(V9))/LOG(2))))</f>
        <v>-0.43082708345352599</v>
      </c>
      <c r="Y9" s="34">
        <f>N9</f>
        <v>121</v>
      </c>
      <c r="Z9" s="34">
        <f>COUNTIF(L13:L19,Y9)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COUNTIF(L20:L25,AD9)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COUNTIF(L26:L31,AI9)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COUNTIF(L32:L38,AN9)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COUNTIF(L39:L44,AS9)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501</v>
      </c>
      <c r="C10" s="59">
        <v>24</v>
      </c>
      <c r="D10" s="56">
        <v>511</v>
      </c>
      <c r="E10" s="59">
        <v>24</v>
      </c>
      <c r="F10" s="56">
        <v>515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25</v>
      </c>
      <c r="P10" s="34">
        <f>O10/$Q$4</f>
        <v>0.65789473684210531</v>
      </c>
      <c r="Q10" s="34">
        <f>IF(P10=0,0,(P10*((LOG(P10))/LOG(2))))</f>
        <v>-0.3974153445189873</v>
      </c>
      <c r="T10" s="34">
        <f>N10</f>
        <v>122</v>
      </c>
      <c r="U10" s="34">
        <f>COUNTIF(L7:L12,T10)</f>
        <v>3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COUNTIF(L13:L19,Y10)</f>
        <v>5</v>
      </c>
      <c r="AA10" s="34">
        <f>Z10/(AB4-Z11)</f>
        <v>0.7142857142857143</v>
      </c>
      <c r="AB10" s="34">
        <f>IF(AA10=0,0,(AA10*((LOG(AA10))/LOG(2))))</f>
        <v>-0.34673344797874411</v>
      </c>
      <c r="AD10" s="34">
        <f>N10</f>
        <v>122</v>
      </c>
      <c r="AE10" s="34">
        <f>COUNTIF(L20:L25,AD10)</f>
        <v>4</v>
      </c>
      <c r="AF10" s="34">
        <f>AE10/(AG4-AE11)</f>
        <v>0.66666666666666663</v>
      </c>
      <c r="AG10" s="34">
        <f>IF(AF10=0,0,(AF10*((LOG(AF10))/LOG(2))))</f>
        <v>-0.38997500048077083</v>
      </c>
      <c r="AI10" s="34">
        <f>N10</f>
        <v>122</v>
      </c>
      <c r="AJ10" s="34">
        <f>COUNTIF(L26:L31,AI10)</f>
        <v>3</v>
      </c>
      <c r="AK10" s="34">
        <f>AJ10/(AL4-AJ11)</f>
        <v>0.5</v>
      </c>
      <c r="AL10" s="34">
        <f>IF(AK10=0,0,(AK10*((LOG(AK10))/LOG(2))))</f>
        <v>-0.5</v>
      </c>
      <c r="AN10" s="34">
        <f>N10</f>
        <v>122</v>
      </c>
      <c r="AO10" s="34">
        <f>COUNTIF(L32:L38,AN10)</f>
        <v>7</v>
      </c>
      <c r="AP10" s="34">
        <f>AO10/(AQ4-AO11)</f>
        <v>1</v>
      </c>
      <c r="AQ10" s="34">
        <f>IF(AP10=0,0,(AP10*((LOG(AP10))/LOG(2))))</f>
        <v>0</v>
      </c>
      <c r="AS10" s="34">
        <f>N10</f>
        <v>122</v>
      </c>
      <c r="AT10" s="34">
        <f>COUNTIF(L39:L44,AS10)</f>
        <v>3</v>
      </c>
      <c r="AU10" s="34">
        <f>AT10/(AV4-AT11)</f>
        <v>0.5</v>
      </c>
      <c r="AV10" s="34">
        <f>IF(AU10=0,0,(AU10*((LOG(AU10))/LOG(2))))</f>
        <v>-0.5</v>
      </c>
    </row>
    <row r="11" spans="1:48" x14ac:dyDescent="0.25">
      <c r="A11" s="56">
        <v>12</v>
      </c>
      <c r="B11" s="56">
        <v>614</v>
      </c>
      <c r="C11" s="59">
        <v>24</v>
      </c>
      <c r="D11" s="56">
        <v>641</v>
      </c>
      <c r="E11" s="59">
        <v>24</v>
      </c>
      <c r="F11" s="56">
        <v>648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COUNTIF(L7:L12,T11)</f>
        <v>0</v>
      </c>
      <c r="V11" s="53"/>
      <c r="W11" s="54"/>
      <c r="Y11" s="34">
        <f>N11</f>
        <v>211</v>
      </c>
      <c r="Z11" s="34">
        <f>COUNTIF(L13:L19,Y11)</f>
        <v>0</v>
      </c>
      <c r="AA11" s="53"/>
      <c r="AB11" s="54"/>
      <c r="AD11" s="34">
        <f>N11</f>
        <v>211</v>
      </c>
      <c r="AE11" s="34">
        <f>COUNTIF(L20:L25,AD11)</f>
        <v>0</v>
      </c>
      <c r="AF11" s="53"/>
      <c r="AG11" s="54"/>
      <c r="AI11" s="34">
        <f>N11</f>
        <v>211</v>
      </c>
      <c r="AJ11" s="34">
        <f>COUNTIF(L26:L31,AI11)</f>
        <v>0</v>
      </c>
      <c r="AK11" s="53"/>
      <c r="AL11" s="54"/>
      <c r="AN11" s="34">
        <f>N11</f>
        <v>211</v>
      </c>
      <c r="AO11" s="34">
        <f>COUNTIF(L32:L38,AN11)</f>
        <v>0</v>
      </c>
      <c r="AP11" s="53"/>
      <c r="AQ11" s="54"/>
      <c r="AS11" s="34">
        <f>N11</f>
        <v>211</v>
      </c>
      <c r="AT11" s="34">
        <f>COUNTIF(L39:L44,AS11)</f>
        <v>0</v>
      </c>
      <c r="AU11" s="53"/>
      <c r="AV11" s="54"/>
    </row>
    <row r="12" spans="1:48" x14ac:dyDescent="0.25">
      <c r="A12" s="56">
        <v>21</v>
      </c>
      <c r="B12" s="56">
        <v>787</v>
      </c>
      <c r="C12" s="59">
        <v>22</v>
      </c>
      <c r="D12" s="56">
        <v>791</v>
      </c>
      <c r="E12" s="59">
        <v>24</v>
      </c>
      <c r="F12" s="56">
        <v>802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3</v>
      </c>
      <c r="P12" s="34">
        <f>O12/$Q$4</f>
        <v>7.8947368421052627E-2</v>
      </c>
      <c r="Q12" s="34">
        <f>IF(P12=0,0,(P12*((LOG(P12))/LOG(2))))</f>
        <v>-0.28918144837282334</v>
      </c>
      <c r="T12" s="34">
        <f>N12</f>
        <v>212</v>
      </c>
      <c r="U12" s="34">
        <f>COUNTIF(L7:L12,T12)</f>
        <v>1</v>
      </c>
      <c r="V12" s="34">
        <f>U12/(W4-U11)</f>
        <v>0.16666666666666666</v>
      </c>
      <c r="W12" s="34">
        <f>IF(V12=0,0,(V12*((LOG(V12))/LOG(2))))</f>
        <v>-0.43082708345352599</v>
      </c>
      <c r="Y12" s="34">
        <f>N12</f>
        <v>212</v>
      </c>
      <c r="Z12" s="34">
        <f>COUNTIF(L13:L19,Y12)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COUNTIF(L20:L25,AD12)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COUNTIF(L26:L31,AI12)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COUNTIF(L32:L38,AN12)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COUNTIF(L39:L44,AS12)</f>
        <v>2</v>
      </c>
      <c r="AU12" s="34">
        <f>AT12/(AV4-AT11)</f>
        <v>0.33333333333333331</v>
      </c>
      <c r="AV12" s="34">
        <f>IF(AU12=0,0,(AU12*((LOG(AU12))/LOG(2))))</f>
        <v>-0.52832083357371862</v>
      </c>
    </row>
    <row r="13" spans="1:48" x14ac:dyDescent="0.25">
      <c r="A13" s="57">
        <v>12</v>
      </c>
      <c r="B13" s="57">
        <v>900</v>
      </c>
      <c r="C13" s="60">
        <v>24</v>
      </c>
      <c r="D13" s="57">
        <v>916</v>
      </c>
      <c r="E13" s="60">
        <v>24</v>
      </c>
      <c r="F13" s="57">
        <v>923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COUNTIF(L13:L19,Y13)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COUNTIF(L20:L25,AD13)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COUNTIF(L26:L31,AI13)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COUNTIF(L32:L38,AN13)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COUNTIF(L39:L44,AS13)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1029</v>
      </c>
      <c r="C14" s="60">
        <v>24</v>
      </c>
      <c r="D14" s="57">
        <v>1057</v>
      </c>
      <c r="E14" s="60">
        <v>24</v>
      </c>
      <c r="F14" s="57">
        <v>1072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6</v>
      </c>
      <c r="P14" s="34">
        <f>O14/$Q$4</f>
        <v>0.15789473684210525</v>
      </c>
      <c r="Q14" s="34">
        <f>IF(P14=0,0,(P14*((LOG(P14))/LOG(2))))</f>
        <v>-0.42046815990354147</v>
      </c>
      <c r="T14" s="34">
        <f>N14</f>
        <v>222</v>
      </c>
      <c r="U14" s="34">
        <f>COUNTIF(L7:L12,T14)</f>
        <v>1</v>
      </c>
      <c r="V14" s="34">
        <f>U14/(W4-U11)</f>
        <v>0.16666666666666666</v>
      </c>
      <c r="W14" s="34">
        <f>IF(V14=0,0,(V14*((LOG(V14))/LOG(2))))</f>
        <v>-0.43082708345352599</v>
      </c>
      <c r="Y14" s="34">
        <f>N14</f>
        <v>222</v>
      </c>
      <c r="Z14" s="34">
        <f>COUNTIF(L13:L19,Y14)</f>
        <v>1</v>
      </c>
      <c r="AA14" s="34">
        <f>Z14/(AB4-Z11)</f>
        <v>0.14285714285714285</v>
      </c>
      <c r="AB14" s="34">
        <f>IF(AA14=0,0,(AA14*((LOG(AA14))/LOG(2))))</f>
        <v>-0.40105070315108626</v>
      </c>
      <c r="AD14" s="34">
        <f>N14</f>
        <v>222</v>
      </c>
      <c r="AE14" s="34">
        <f>COUNTIF(L20:L25,AD14)</f>
        <v>1</v>
      </c>
      <c r="AF14" s="34">
        <f>AE14/(AG4-AE11)</f>
        <v>0.16666666666666666</v>
      </c>
      <c r="AG14" s="34">
        <f>IF(AF14=0,0,(AF14*((LOG(AF14))/LOG(2))))</f>
        <v>-0.43082708345352599</v>
      </c>
      <c r="AI14" s="34">
        <f>N14</f>
        <v>222</v>
      </c>
      <c r="AJ14" s="34">
        <f>COUNTIF(L26:L31,AI14)</f>
        <v>2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COUNTIF(L32:L38,AN14)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COUNTIF(L39:L44,AS14)</f>
        <v>1</v>
      </c>
      <c r="AU14" s="34">
        <f>AT14/(AV4-AT11)</f>
        <v>0.16666666666666666</v>
      </c>
      <c r="AV14" s="34">
        <f>IF(AU14=0,0,(AU14*((LOG(AU14))/LOG(2))))</f>
        <v>-0.43082708345352599</v>
      </c>
    </row>
    <row r="15" spans="1:48" x14ac:dyDescent="0.25">
      <c r="A15" s="57">
        <v>12</v>
      </c>
      <c r="B15" s="57">
        <v>1173</v>
      </c>
      <c r="C15" s="60">
        <v>24</v>
      </c>
      <c r="D15" s="57">
        <v>1185</v>
      </c>
      <c r="E15" s="60">
        <v>24</v>
      </c>
      <c r="F15" s="57">
        <v>1190</v>
      </c>
      <c r="G15" s="63"/>
      <c r="H15" s="63"/>
      <c r="I15" s="39"/>
      <c r="J15" s="39"/>
      <c r="K15" s="49">
        <v>0</v>
      </c>
      <c r="L15">
        <v>122</v>
      </c>
      <c r="P15">
        <f>SUM(P7:P14)</f>
        <v>1</v>
      </c>
      <c r="Q15">
        <f>-SUM(Q7:Q14)</f>
        <v>1.6068467963157298</v>
      </c>
      <c r="V15">
        <f>SUM(V7:V14)</f>
        <v>0.99999999999999989</v>
      </c>
      <c r="W15">
        <f>-SUM(W7:W14)</f>
        <v>1.7924812503605778</v>
      </c>
      <c r="AA15">
        <f>SUM(AA7:AA14)</f>
        <v>1</v>
      </c>
      <c r="AB15">
        <f>-SUM(AB7:AB14)</f>
        <v>1.1488348542809166</v>
      </c>
      <c r="AF15">
        <f>SUM(AF7:AF14)</f>
        <v>0.99999999999999989</v>
      </c>
      <c r="AG15">
        <f>-SUM(AG7:AG14)</f>
        <v>1.2516291673878228</v>
      </c>
      <c r="AK15">
        <f>SUM(AK7:AK14)</f>
        <v>1</v>
      </c>
      <c r="AL15">
        <f>-SUM(AL7:AL14)</f>
        <v>1.4591479170272446</v>
      </c>
      <c r="AP15">
        <f>SUM(AP7:AP14)</f>
        <v>1</v>
      </c>
      <c r="AQ15">
        <f>-SUM(AQ7:AQ14)</f>
        <v>0</v>
      </c>
      <c r="AU15">
        <f>SUM(AU7:AU14)</f>
        <v>0.99999999999999989</v>
      </c>
      <c r="AV15">
        <f>-SUM(AV7:AV14)</f>
        <v>1.4591479170272446</v>
      </c>
    </row>
    <row r="16" spans="1:48" x14ac:dyDescent="0.25">
      <c r="A16" s="57">
        <v>12</v>
      </c>
      <c r="B16" s="57">
        <v>1288</v>
      </c>
      <c r="C16" s="60">
        <v>24</v>
      </c>
      <c r="D16" s="57">
        <v>1304</v>
      </c>
      <c r="E16" s="60">
        <v>24</v>
      </c>
      <c r="F16" s="57">
        <v>1322</v>
      </c>
      <c r="G16" s="63"/>
      <c r="H16" s="63"/>
      <c r="I16" s="39"/>
      <c r="J16" s="39"/>
      <c r="K16" s="49">
        <v>0</v>
      </c>
      <c r="L16">
        <v>122</v>
      </c>
      <c r="P16" s="27" t="s">
        <v>91</v>
      </c>
      <c r="Q16" s="27">
        <f>Q15/(LOG(Q4)/LOG(2))</f>
        <v>0.30618692659139818</v>
      </c>
      <c r="V16" s="27" t="s">
        <v>118</v>
      </c>
      <c r="W16" s="27">
        <f>W15/(LOG(W4)/LOG(2))</f>
        <v>0.6934264036172707</v>
      </c>
      <c r="AA16" s="27" t="s">
        <v>121</v>
      </c>
      <c r="AB16" s="27">
        <f>AB15/(LOG(AB4)/LOG(2))</f>
        <v>0.40922323189505982</v>
      </c>
      <c r="AF16" s="27" t="s">
        <v>122</v>
      </c>
      <c r="AG16" s="27">
        <f>AG15/(LOG(AG4)/LOG(2))</f>
        <v>0.4841962570206112</v>
      </c>
      <c r="AK16" s="27" t="s">
        <v>123</v>
      </c>
      <c r="AL16" s="27">
        <f>AL15/(LOG(AL4)/LOG(2))</f>
        <v>0.56447546787242353</v>
      </c>
      <c r="AP16" s="27" t="s">
        <v>124</v>
      </c>
      <c r="AQ16" s="27">
        <f>AQ15/(LOG(AQ4)/LOG(2))</f>
        <v>0</v>
      </c>
      <c r="AU16" s="27" t="s">
        <v>125</v>
      </c>
      <c r="AV16" s="27">
        <f>AV15/(LOG(AV4)/LOG(2))</f>
        <v>0.56447546787242353</v>
      </c>
    </row>
    <row r="17" spans="1:22" x14ac:dyDescent="0.25">
      <c r="A17" s="57">
        <v>12</v>
      </c>
      <c r="B17" s="57">
        <v>1423</v>
      </c>
      <c r="C17" s="60">
        <v>13</v>
      </c>
      <c r="D17" s="57">
        <v>1444</v>
      </c>
      <c r="E17" s="60">
        <v>24</v>
      </c>
      <c r="F17" s="57">
        <v>1456</v>
      </c>
      <c r="G17" s="63"/>
      <c r="H17" s="63"/>
      <c r="I17" s="39"/>
      <c r="J17" s="39"/>
      <c r="K17" s="49">
        <v>0</v>
      </c>
      <c r="L17">
        <v>112</v>
      </c>
    </row>
    <row r="18" spans="1:22" x14ac:dyDescent="0.25">
      <c r="A18" s="57">
        <v>12</v>
      </c>
      <c r="B18" s="57">
        <v>1557</v>
      </c>
      <c r="C18" s="60">
        <v>24</v>
      </c>
      <c r="D18" s="57">
        <v>1566</v>
      </c>
      <c r="E18" s="60">
        <v>24</v>
      </c>
      <c r="F18" s="57">
        <v>1576</v>
      </c>
      <c r="G18" s="63"/>
      <c r="H18" s="63"/>
      <c r="I18" s="39"/>
      <c r="J18" s="39"/>
      <c r="K18" s="49">
        <v>0</v>
      </c>
      <c r="L18">
        <v>122</v>
      </c>
    </row>
    <row r="19" spans="1:22" x14ac:dyDescent="0.25">
      <c r="A19" s="57">
        <v>21</v>
      </c>
      <c r="B19" s="57">
        <v>1707</v>
      </c>
      <c r="C19" s="60">
        <v>22</v>
      </c>
      <c r="D19" s="57">
        <v>1712</v>
      </c>
      <c r="E19" s="60">
        <v>24</v>
      </c>
      <c r="F19" s="57">
        <v>1722</v>
      </c>
      <c r="G19" s="63"/>
      <c r="H19" s="63"/>
      <c r="I19" s="39"/>
      <c r="J19" s="39"/>
      <c r="K19" s="49">
        <v>0</v>
      </c>
      <c r="L19">
        <v>222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1838</v>
      </c>
      <c r="C20" s="59">
        <v>24</v>
      </c>
      <c r="D20" s="56">
        <v>1850</v>
      </c>
      <c r="E20" s="59">
        <v>24</v>
      </c>
      <c r="F20" s="56">
        <v>1889</v>
      </c>
      <c r="G20" s="62"/>
      <c r="H20" s="62"/>
      <c r="I20" s="40"/>
      <c r="J20" s="40"/>
      <c r="K20" s="41">
        <v>0</v>
      </c>
      <c r="L20">
        <v>122</v>
      </c>
      <c r="N20" s="38">
        <f>COUNTIF(L7:L44,G3)</f>
        <v>0</v>
      </c>
      <c r="O20" s="38"/>
      <c r="P20" s="45">
        <v>6</v>
      </c>
      <c r="Q20" s="45">
        <v>7</v>
      </c>
      <c r="R20" s="45">
        <v>6</v>
      </c>
      <c r="S20" s="45">
        <v>6</v>
      </c>
      <c r="T20" s="45">
        <v>7</v>
      </c>
      <c r="U20" s="45">
        <v>6</v>
      </c>
      <c r="V20" s="44"/>
    </row>
    <row r="21" spans="1:22" x14ac:dyDescent="0.25">
      <c r="A21" s="56">
        <v>12</v>
      </c>
      <c r="B21" s="56">
        <v>1988</v>
      </c>
      <c r="C21" s="59">
        <v>24</v>
      </c>
      <c r="D21" s="56">
        <v>2005</v>
      </c>
      <c r="E21" s="59">
        <v>24</v>
      </c>
      <c r="F21" s="56">
        <v>2019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2144</v>
      </c>
      <c r="C22" s="59">
        <v>22</v>
      </c>
      <c r="D22" s="56">
        <v>2148</v>
      </c>
      <c r="E22" s="59">
        <v>24</v>
      </c>
      <c r="F22" s="56">
        <v>2161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2287</v>
      </c>
      <c r="C23" s="59">
        <v>24</v>
      </c>
      <c r="D23" s="56">
        <v>2297</v>
      </c>
      <c r="E23" s="59">
        <v>24</v>
      </c>
      <c r="F23" s="56">
        <v>2302</v>
      </c>
      <c r="G23" s="62"/>
      <c r="H23" s="62"/>
      <c r="I23" s="40"/>
      <c r="J23" s="40"/>
      <c r="K23" s="41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2443</v>
      </c>
      <c r="C24" s="59">
        <v>24</v>
      </c>
      <c r="D24" s="56">
        <v>2452</v>
      </c>
      <c r="E24" s="59">
        <v>24</v>
      </c>
      <c r="F24" s="56">
        <v>2457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2560</v>
      </c>
      <c r="C25" s="59">
        <v>13</v>
      </c>
      <c r="D25" s="56">
        <v>2611</v>
      </c>
      <c r="E25" s="59">
        <v>13</v>
      </c>
      <c r="F25" s="56">
        <v>2643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2949</v>
      </c>
      <c r="C26" s="60">
        <v>24</v>
      </c>
      <c r="D26" s="57">
        <v>2963</v>
      </c>
      <c r="E26" s="60">
        <v>24</v>
      </c>
      <c r="F26" s="57">
        <v>2986</v>
      </c>
      <c r="G26" s="63"/>
      <c r="H26" s="63"/>
      <c r="I26" s="39"/>
      <c r="J26" s="39"/>
      <c r="K26" s="49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3092</v>
      </c>
      <c r="C27" s="60">
        <v>13</v>
      </c>
      <c r="D27" s="57">
        <v>3110</v>
      </c>
      <c r="E27" s="60">
        <v>13</v>
      </c>
      <c r="F27" s="57">
        <v>3135</v>
      </c>
      <c r="G27" s="63"/>
      <c r="H27" s="63"/>
      <c r="I27" s="39"/>
      <c r="J27" s="39"/>
      <c r="K27" s="49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3240</v>
      </c>
      <c r="C28" s="60">
        <v>24</v>
      </c>
      <c r="D28" s="57">
        <v>3252</v>
      </c>
      <c r="E28" s="60">
        <v>24</v>
      </c>
      <c r="F28" s="57">
        <v>3268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111</v>
      </c>
      <c r="P28">
        <f>F12/P20</f>
        <v>133.66666666666666</v>
      </c>
      <c r="Q28">
        <f>(F19-F12)/Q20</f>
        <v>131.42857142857142</v>
      </c>
      <c r="R28">
        <f>(F25-F19)/R20</f>
        <v>153.5</v>
      </c>
      <c r="S28">
        <f>(F31-F25)/S20</f>
        <v>181.83333333333334</v>
      </c>
      <c r="T28">
        <f>(F38-F31)/T20</f>
        <v>247.42857142857142</v>
      </c>
      <c r="U28">
        <f>(F44-F38)/U20</f>
        <v>2409.8333333333335</v>
      </c>
    </row>
    <row r="29" spans="1:22" x14ac:dyDescent="0.25">
      <c r="A29" s="57">
        <v>12</v>
      </c>
      <c r="B29" s="57">
        <v>3392</v>
      </c>
      <c r="C29" s="60">
        <v>24</v>
      </c>
      <c r="D29" s="57">
        <v>3403</v>
      </c>
      <c r="E29" s="60">
        <v>24</v>
      </c>
      <c r="F29" s="57">
        <v>3408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21</v>
      </c>
      <c r="B30" s="57">
        <v>3541</v>
      </c>
      <c r="C30" s="60">
        <v>22</v>
      </c>
      <c r="D30" s="57">
        <v>3550</v>
      </c>
      <c r="E30" s="60">
        <v>24</v>
      </c>
      <c r="F30" s="57">
        <v>3572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21</v>
      </c>
      <c r="B31" s="57">
        <v>3693</v>
      </c>
      <c r="C31" s="60">
        <v>22</v>
      </c>
      <c r="D31" s="57">
        <v>3712</v>
      </c>
      <c r="E31" s="60">
        <v>24</v>
      </c>
      <c r="F31" s="57">
        <v>3734</v>
      </c>
      <c r="G31" s="63"/>
      <c r="H31" s="63"/>
      <c r="I31" s="39"/>
      <c r="J31" s="39"/>
      <c r="K31" s="49">
        <v>0</v>
      </c>
      <c r="L31">
        <v>222</v>
      </c>
    </row>
    <row r="32" spans="1:22" x14ac:dyDescent="0.25">
      <c r="A32" s="56">
        <v>12</v>
      </c>
      <c r="B32" s="56">
        <v>3888</v>
      </c>
      <c r="C32" s="59">
        <v>24</v>
      </c>
      <c r="D32" s="56">
        <v>3898</v>
      </c>
      <c r="E32" s="59">
        <v>24</v>
      </c>
      <c r="F32" s="56">
        <v>3943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4073</v>
      </c>
      <c r="C33" s="59">
        <v>24</v>
      </c>
      <c r="D33" s="56">
        <v>4135</v>
      </c>
      <c r="E33" s="59">
        <v>24</v>
      </c>
      <c r="F33" s="56">
        <v>4153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4497</v>
      </c>
      <c r="C34" s="59">
        <v>24</v>
      </c>
      <c r="D34" s="56">
        <v>4509</v>
      </c>
      <c r="E34" s="59">
        <v>24</v>
      </c>
      <c r="F34" s="56">
        <v>4517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25">
      <c r="A35" s="56">
        <v>12</v>
      </c>
      <c r="B35" s="56">
        <v>4814</v>
      </c>
      <c r="C35" s="59">
        <v>24</v>
      </c>
      <c r="D35" s="56">
        <v>4825</v>
      </c>
      <c r="E35" s="59">
        <v>24</v>
      </c>
      <c r="F35" s="56">
        <v>4842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4985</v>
      </c>
      <c r="C36" s="59">
        <v>24</v>
      </c>
      <c r="D36" s="56">
        <v>4998</v>
      </c>
      <c r="E36" s="59">
        <v>24</v>
      </c>
      <c r="F36" s="56">
        <v>5017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25">
      <c r="A37" s="56">
        <v>12</v>
      </c>
      <c r="B37" s="56">
        <v>5183</v>
      </c>
      <c r="C37" s="59">
        <v>24</v>
      </c>
      <c r="D37" s="56">
        <v>5220</v>
      </c>
      <c r="E37" s="59">
        <v>24</v>
      </c>
      <c r="F37" s="56">
        <v>5233</v>
      </c>
      <c r="G37" s="62"/>
      <c r="H37" s="62"/>
      <c r="I37" s="40"/>
      <c r="J37" s="40"/>
      <c r="K37" s="41">
        <v>0</v>
      </c>
      <c r="L37">
        <v>122</v>
      </c>
    </row>
    <row r="38" spans="1:12" x14ac:dyDescent="0.25">
      <c r="A38" s="56">
        <v>12</v>
      </c>
      <c r="B38" s="56">
        <v>5435</v>
      </c>
      <c r="C38" s="59">
        <v>24</v>
      </c>
      <c r="D38" s="56">
        <v>5448</v>
      </c>
      <c r="E38" s="59">
        <v>24</v>
      </c>
      <c r="F38" s="56">
        <v>5466</v>
      </c>
      <c r="G38" s="62"/>
      <c r="H38" s="62"/>
      <c r="I38" s="40"/>
      <c r="J38" s="40"/>
      <c r="K38" s="41">
        <v>0</v>
      </c>
      <c r="L38">
        <v>122</v>
      </c>
    </row>
    <row r="39" spans="1:12" x14ac:dyDescent="0.25">
      <c r="A39" s="57">
        <v>12</v>
      </c>
      <c r="B39" s="57">
        <v>6224</v>
      </c>
      <c r="C39" s="60">
        <v>24</v>
      </c>
      <c r="D39" s="57">
        <v>6238</v>
      </c>
      <c r="E39" s="60">
        <v>24</v>
      </c>
      <c r="F39" s="57">
        <v>6272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21</v>
      </c>
      <c r="B40" s="57">
        <v>12455</v>
      </c>
      <c r="C40" s="60">
        <v>11</v>
      </c>
      <c r="D40" s="57">
        <v>12475</v>
      </c>
      <c r="E40" s="60">
        <v>22</v>
      </c>
      <c r="F40" s="57">
        <v>12555</v>
      </c>
      <c r="G40" s="63"/>
      <c r="H40" s="63"/>
      <c r="I40" s="39"/>
      <c r="J40" s="39"/>
      <c r="K40" s="49">
        <v>0</v>
      </c>
      <c r="L40">
        <v>212</v>
      </c>
    </row>
    <row r="41" spans="1:12" x14ac:dyDescent="0.25">
      <c r="A41" s="57">
        <v>12</v>
      </c>
      <c r="B41" s="57">
        <v>12730</v>
      </c>
      <c r="C41" s="60">
        <v>24</v>
      </c>
      <c r="D41" s="57">
        <v>12744</v>
      </c>
      <c r="E41" s="60">
        <v>24</v>
      </c>
      <c r="F41" s="57">
        <v>12750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21</v>
      </c>
      <c r="B42" s="57">
        <v>18272</v>
      </c>
      <c r="C42" s="60">
        <v>22</v>
      </c>
      <c r="D42" s="57">
        <v>18594</v>
      </c>
      <c r="E42" s="60">
        <v>24</v>
      </c>
      <c r="F42" s="57">
        <v>18616</v>
      </c>
      <c r="G42" s="63"/>
      <c r="H42" s="63"/>
      <c r="I42" s="39"/>
      <c r="J42" s="39"/>
      <c r="K42" s="49">
        <v>0</v>
      </c>
      <c r="L42">
        <v>222</v>
      </c>
    </row>
    <row r="43" spans="1:12" x14ac:dyDescent="0.25">
      <c r="A43" s="57">
        <v>12</v>
      </c>
      <c r="B43" s="57">
        <v>19328</v>
      </c>
      <c r="C43" s="60">
        <v>24</v>
      </c>
      <c r="D43" s="57">
        <v>19342</v>
      </c>
      <c r="E43" s="60">
        <v>24</v>
      </c>
      <c r="F43" s="57">
        <v>19359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21</v>
      </c>
      <c r="B44" s="57">
        <v>19650</v>
      </c>
      <c r="C44" s="60">
        <v>11</v>
      </c>
      <c r="D44" s="57">
        <v>19911</v>
      </c>
      <c r="E44" s="60">
        <v>22</v>
      </c>
      <c r="F44" s="57">
        <v>19925</v>
      </c>
      <c r="G44" s="63"/>
      <c r="H44" s="63"/>
      <c r="I44" s="39"/>
      <c r="J44" s="39"/>
      <c r="K44" s="49">
        <v>0</v>
      </c>
      <c r="L44">
        <v>212</v>
      </c>
    </row>
    <row r="45" spans="1:12" x14ac:dyDescent="0.25">
      <c r="A45" s="17"/>
      <c r="B45" s="17"/>
      <c r="C45" s="17"/>
      <c r="D45" s="17"/>
      <c r="E45" s="17"/>
      <c r="F45" s="17"/>
      <c r="G45" s="17"/>
      <c r="H4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143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14</v>
      </c>
      <c r="V3" s="25" t="s">
        <v>119</v>
      </c>
      <c r="W3">
        <f>COUNTA(L7:L8)</f>
        <v>2</v>
      </c>
      <c r="AA3" s="25" t="s">
        <v>119</v>
      </c>
      <c r="AB3">
        <f>COUNTA(L9:L11)</f>
        <v>3</v>
      </c>
      <c r="AF3" s="25" t="s">
        <v>119</v>
      </c>
      <c r="AG3">
        <f>COUNTA(L12:L13)</f>
        <v>2</v>
      </c>
      <c r="AK3" s="25" t="s">
        <v>119</v>
      </c>
      <c r="AL3">
        <f>COUNTA(L14:L15)</f>
        <v>2</v>
      </c>
      <c r="AP3" s="25" t="s">
        <v>119</v>
      </c>
      <c r="AQ3">
        <f>COUNTA(L16:L18)</f>
        <v>3</v>
      </c>
      <c r="AU3" s="25" t="s">
        <v>119</v>
      </c>
      <c r="AV3">
        <f>COUNTA(L19:L20)</f>
        <v>2</v>
      </c>
    </row>
    <row r="4" spans="1:48" x14ac:dyDescent="0.25">
      <c r="P4" s="25" t="s">
        <v>87</v>
      </c>
      <c r="Q4" s="26">
        <f>SUM(O7:O14)</f>
        <v>14</v>
      </c>
      <c r="V4" s="25" t="s">
        <v>120</v>
      </c>
      <c r="W4">
        <f>SUM(U7:U14)</f>
        <v>2</v>
      </c>
      <c r="AA4" s="25" t="s">
        <v>120</v>
      </c>
      <c r="AB4">
        <f>SUM(Z7:Z14)</f>
        <v>3</v>
      </c>
      <c r="AF4" s="25" t="s">
        <v>120</v>
      </c>
      <c r="AG4">
        <f>SUM(AE7:AE14)</f>
        <v>2</v>
      </c>
      <c r="AK4" s="25" t="s">
        <v>120</v>
      </c>
      <c r="AL4">
        <f>SUM(AJ7:AJ14)</f>
        <v>2</v>
      </c>
      <c r="AP4" s="25" t="s">
        <v>120</v>
      </c>
      <c r="AQ4">
        <f>SUM(AO7:AO14)</f>
        <v>3</v>
      </c>
      <c r="AU4" s="25" t="s">
        <v>120</v>
      </c>
      <c r="AV4">
        <f>SUM(AT7:AT14)</f>
        <v>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205</v>
      </c>
      <c r="C7" s="58">
        <v>24</v>
      </c>
      <c r="D7" s="55">
        <v>222</v>
      </c>
      <c r="E7" s="58">
        <v>13</v>
      </c>
      <c r="F7" s="55">
        <v>261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COUNTIF(L7:L8,T7)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COUNTIF(L9:L11,Y7)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COUNTIF(L12:L13,AD7)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COUNTIF(L14:L15,AI7)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COUNTIF(L16:L18,AN7)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COUNTIF(L19:L20,AS7)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375</v>
      </c>
      <c r="C8" s="59">
        <v>13</v>
      </c>
      <c r="D8" s="56">
        <v>417</v>
      </c>
      <c r="E8" s="59">
        <v>24</v>
      </c>
      <c r="F8" s="56">
        <v>430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4</v>
      </c>
      <c r="P8" s="34">
        <f>O8/$Q$4</f>
        <v>0.2857142857142857</v>
      </c>
      <c r="Q8" s="34">
        <f>IF(P8=0,0,(P8*((LOG(P8))/LOG(2))))</f>
        <v>-0.51638712058788683</v>
      </c>
      <c r="T8" s="34">
        <f>N8</f>
        <v>112</v>
      </c>
      <c r="U8" s="34">
        <f>COUNTIF(L7:L8,T8)</f>
        <v>1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COUNTIF(L9:L11,Y8)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COUNTIF(L12:L13,AD8)</f>
        <v>1</v>
      </c>
      <c r="AF8" s="34">
        <f>AE8/(AG4-AE11)</f>
        <v>0.5</v>
      </c>
      <c r="AG8" s="34">
        <f>IF(AF8=0,0,(AF8*((LOG(AF8))/LOG(2))))</f>
        <v>-0.5</v>
      </c>
      <c r="AI8" s="34">
        <f>N8</f>
        <v>112</v>
      </c>
      <c r="AJ8" s="34">
        <f>COUNTIF(L14:L15,AI8)</f>
        <v>2</v>
      </c>
      <c r="AK8" s="34">
        <f>AJ8/(AL4-AJ11)</f>
        <v>1</v>
      </c>
      <c r="AL8" s="34">
        <f>IF(AK8=0,0,(AK8*((LOG(AK8))/LOG(2))))</f>
        <v>0</v>
      </c>
      <c r="AN8" s="34">
        <f>N8</f>
        <v>112</v>
      </c>
      <c r="AO8" s="34">
        <f>COUNTIF(L16:L18,AN8)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COUNTIF(L19:L20,AS8)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7">
        <v>21</v>
      </c>
      <c r="B9" s="57">
        <v>604</v>
      </c>
      <c r="C9" s="60">
        <v>22</v>
      </c>
      <c r="D9" s="57">
        <v>622</v>
      </c>
      <c r="E9" s="60">
        <v>13</v>
      </c>
      <c r="F9" s="57">
        <v>690</v>
      </c>
      <c r="G9" s="63"/>
      <c r="H9" s="63"/>
      <c r="I9" s="39"/>
      <c r="J9" s="39"/>
      <c r="K9" s="49">
        <v>0</v>
      </c>
      <c r="L9">
        <v>221</v>
      </c>
      <c r="N9" s="34">
        <v>121</v>
      </c>
      <c r="O9" s="34">
        <f>COUNTIF($L$7:$L$500,N9)</f>
        <v>1</v>
      </c>
      <c r="P9" s="34">
        <f>O9/$Q$4</f>
        <v>7.1428571428571425E-2</v>
      </c>
      <c r="Q9" s="34">
        <f>IF(P9=0,0,(P9*((LOG(P9))/LOG(2))))</f>
        <v>-0.27195392300411453</v>
      </c>
      <c r="T9" s="34">
        <f>N9</f>
        <v>121</v>
      </c>
      <c r="U9" s="34">
        <f>COUNTIF(L7:L8,T9)</f>
        <v>1</v>
      </c>
      <c r="V9" s="34">
        <f>U9/(W4-U11)</f>
        <v>0.5</v>
      </c>
      <c r="W9" s="34">
        <f>IF(V9=0,0,(V9*((LOG(V9))/LOG(2))))</f>
        <v>-0.5</v>
      </c>
      <c r="Y9" s="34">
        <f>N9</f>
        <v>121</v>
      </c>
      <c r="Z9" s="34">
        <f>COUNTIF(L9:L11,Y9)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COUNTIF(L12:L13,AD9)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COUNTIF(L14:L15,AI9)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COUNTIF(L16:L18,AN9)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COUNTIF(L19:L20,AS9)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12</v>
      </c>
      <c r="B10" s="57">
        <v>794</v>
      </c>
      <c r="C10" s="60">
        <v>24</v>
      </c>
      <c r="D10" s="57">
        <v>806</v>
      </c>
      <c r="E10" s="60">
        <v>24</v>
      </c>
      <c r="F10" s="57">
        <v>812</v>
      </c>
      <c r="G10" s="63"/>
      <c r="H10" s="63"/>
      <c r="I10" s="39"/>
      <c r="J10" s="39"/>
      <c r="K10" s="49">
        <v>0</v>
      </c>
      <c r="L10">
        <v>122</v>
      </c>
      <c r="N10" s="34">
        <v>122</v>
      </c>
      <c r="O10" s="34">
        <f>COUNTIF($L$7:$L$500,N10)</f>
        <v>7</v>
      </c>
      <c r="P10" s="34">
        <f>O10/$Q$4</f>
        <v>0.5</v>
      </c>
      <c r="Q10" s="34">
        <f>IF(P10=0,0,(P10*((LOG(P10))/LOG(2))))</f>
        <v>-0.5</v>
      </c>
      <c r="T10" s="34">
        <f>N10</f>
        <v>122</v>
      </c>
      <c r="U10" s="34">
        <f>COUNTIF(L7:L8,T10)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COUNTIF(L9:L11,Y10)</f>
        <v>2</v>
      </c>
      <c r="AA10" s="34">
        <f>Z10/(AB4-Z11)</f>
        <v>0.66666666666666663</v>
      </c>
      <c r="AB10" s="34">
        <f>IF(AA10=0,0,(AA10*((LOG(AA10))/LOG(2))))</f>
        <v>-0.38997500048077083</v>
      </c>
      <c r="AD10" s="34">
        <f>N10</f>
        <v>122</v>
      </c>
      <c r="AE10" s="34">
        <f>COUNTIF(L12:L13,AD10)</f>
        <v>1</v>
      </c>
      <c r="AF10" s="34">
        <f>AE10/(AG4-AE11)</f>
        <v>0.5</v>
      </c>
      <c r="AG10" s="34">
        <f>IF(AF10=0,0,(AF10*((LOG(AF10))/LOG(2))))</f>
        <v>-0.5</v>
      </c>
      <c r="AI10" s="34">
        <f>N10</f>
        <v>122</v>
      </c>
      <c r="AJ10" s="34">
        <f>COUNTIF(L14:L15,AI10)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COUNTIF(L16:L18,AN10)</f>
        <v>2</v>
      </c>
      <c r="AP10" s="34">
        <f>AO10/(AQ4-AO11)</f>
        <v>0.66666666666666663</v>
      </c>
      <c r="AQ10" s="34">
        <f>IF(AP10=0,0,(AP10*((LOG(AP10))/LOG(2))))</f>
        <v>-0.38997500048077083</v>
      </c>
      <c r="AS10" s="34">
        <f>N10</f>
        <v>122</v>
      </c>
      <c r="AT10" s="34">
        <f>COUNTIF(L19:L20,AS10)</f>
        <v>2</v>
      </c>
      <c r="AU10" s="34">
        <f>AT10/(AV4-AT11)</f>
        <v>1</v>
      </c>
      <c r="AV10" s="34">
        <f>IF(AU10=0,0,(AU10*((LOG(AU10))/LOG(2))))</f>
        <v>0</v>
      </c>
    </row>
    <row r="11" spans="1:48" x14ac:dyDescent="0.25">
      <c r="A11" s="57">
        <v>12</v>
      </c>
      <c r="B11" s="57">
        <v>1243</v>
      </c>
      <c r="C11" s="60">
        <v>24</v>
      </c>
      <c r="D11" s="57">
        <v>1256</v>
      </c>
      <c r="E11" s="60">
        <v>24</v>
      </c>
      <c r="F11" s="57">
        <v>1267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COUNTIF(L7:L8,T11)</f>
        <v>0</v>
      </c>
      <c r="V11" s="53"/>
      <c r="W11" s="54"/>
      <c r="Y11" s="34">
        <f>N11</f>
        <v>211</v>
      </c>
      <c r="Z11" s="34">
        <f>COUNTIF(L9:L11,Y11)</f>
        <v>0</v>
      </c>
      <c r="AA11" s="53"/>
      <c r="AB11" s="54"/>
      <c r="AD11" s="34">
        <f>N11</f>
        <v>211</v>
      </c>
      <c r="AE11" s="34">
        <f>COUNTIF(L12:L13,AD11)</f>
        <v>0</v>
      </c>
      <c r="AF11" s="53"/>
      <c r="AG11" s="54"/>
      <c r="AI11" s="34">
        <f>N11</f>
        <v>211</v>
      </c>
      <c r="AJ11" s="34">
        <f>COUNTIF(L14:L15,AI11)</f>
        <v>0</v>
      </c>
      <c r="AK11" s="53"/>
      <c r="AL11" s="54"/>
      <c r="AN11" s="34">
        <f>N11</f>
        <v>211</v>
      </c>
      <c r="AO11" s="34">
        <f>COUNTIF(L16:L18,AN11)</f>
        <v>0</v>
      </c>
      <c r="AP11" s="53"/>
      <c r="AQ11" s="54"/>
      <c r="AS11" s="34">
        <f>N11</f>
        <v>211</v>
      </c>
      <c r="AT11" s="34">
        <f>COUNTIF(L19:L20,AS11)</f>
        <v>0</v>
      </c>
      <c r="AU11" s="53"/>
      <c r="AV11" s="54"/>
    </row>
    <row r="12" spans="1:48" x14ac:dyDescent="0.25">
      <c r="A12" s="56">
        <v>12</v>
      </c>
      <c r="B12" s="56">
        <v>7797</v>
      </c>
      <c r="C12" s="59">
        <v>13</v>
      </c>
      <c r="D12" s="56">
        <v>7841</v>
      </c>
      <c r="E12" s="59">
        <v>24</v>
      </c>
      <c r="F12" s="56">
        <v>7855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COUNTIF(L9:L11,Y12)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COUNTIF(L12:L13,AD12)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COUNTIF(L14:L15,AI12)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COUNTIF(L16:L18,AN12)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COUNTIF(L19:L20,AS12)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18141</v>
      </c>
      <c r="C13" s="59">
        <v>24</v>
      </c>
      <c r="D13" s="56">
        <v>18156</v>
      </c>
      <c r="E13" s="59">
        <v>24</v>
      </c>
      <c r="F13" s="56">
        <v>18200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7.1428571428571425E-2</v>
      </c>
      <c r="Q13" s="34">
        <f>IF(P13=0,0,(P13*((LOG(P13))/LOG(2))))</f>
        <v>-0.27195392300411453</v>
      </c>
      <c r="T13" s="34">
        <f>N13</f>
        <v>221</v>
      </c>
      <c r="U13" s="34">
        <f>COUNTIF(L7:L8,T13)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COUNTIF(L9:L11,Y13)</f>
        <v>1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COUNTIF(L12:L13,AD13)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COUNTIF(L14:L15,AI13)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COUNTIF(L16:L18,AN13)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COUNTIF(L19:L20,AS13)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18311</v>
      </c>
      <c r="C14" s="60">
        <v>13</v>
      </c>
      <c r="D14" s="57">
        <v>18343</v>
      </c>
      <c r="E14" s="60">
        <v>24</v>
      </c>
      <c r="F14" s="57">
        <v>18357</v>
      </c>
      <c r="G14" s="63"/>
      <c r="H14" s="63"/>
      <c r="I14" s="39"/>
      <c r="J14" s="39"/>
      <c r="K14" s="49">
        <v>0</v>
      </c>
      <c r="L14">
        <v>112</v>
      </c>
      <c r="N14" s="34">
        <v>222</v>
      </c>
      <c r="O14" s="34">
        <f>COUNTIF($L$7:$L$500,N14)</f>
        <v>1</v>
      </c>
      <c r="P14" s="34">
        <f>O14/$Q$4</f>
        <v>7.1428571428571425E-2</v>
      </c>
      <c r="Q14" s="34">
        <f>IF(P14=0,0,(P14*((LOG(P14))/LOG(2))))</f>
        <v>-0.27195392300411453</v>
      </c>
      <c r="T14" s="34">
        <f>N14</f>
        <v>222</v>
      </c>
      <c r="U14" s="34">
        <f>COUNTIF(L7:L8,T14)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COUNTIF(L9:L11,Y14)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COUNTIF(L12:L13,AD14)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COUNTIF(L14:L15,AI14)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COUNTIF(L16:L18,AN14)</f>
        <v>1</v>
      </c>
      <c r="AP14" s="34">
        <f>AO14/(AQ4-AO11)</f>
        <v>0.33333333333333331</v>
      </c>
      <c r="AQ14" s="34">
        <f>IF(AP14=0,0,(AP14*((LOG(AP14))/LOG(2))))</f>
        <v>-0.52832083357371862</v>
      </c>
      <c r="AS14" s="34">
        <f>N14</f>
        <v>222</v>
      </c>
      <c r="AT14" s="34">
        <f>COUNTIF(L19:L20,AS14)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18463</v>
      </c>
      <c r="C15" s="60">
        <v>13</v>
      </c>
      <c r="D15" s="57">
        <v>18518</v>
      </c>
      <c r="E15" s="60">
        <v>24</v>
      </c>
      <c r="F15" s="57">
        <v>18530</v>
      </c>
      <c r="G15" s="63"/>
      <c r="H15" s="63"/>
      <c r="I15" s="39"/>
      <c r="J15" s="39"/>
      <c r="K15" s="49">
        <v>0</v>
      </c>
      <c r="L15">
        <v>112</v>
      </c>
      <c r="P15">
        <f>SUM(P7:P14)</f>
        <v>0.99999999999999989</v>
      </c>
      <c r="Q15">
        <f>-SUM(Q7:Q14)</f>
        <v>1.8322488896002305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18712</v>
      </c>
      <c r="C16" s="59">
        <v>22</v>
      </c>
      <c r="D16" s="56">
        <v>18744</v>
      </c>
      <c r="E16" s="59">
        <v>24</v>
      </c>
      <c r="F16" s="56">
        <v>18776</v>
      </c>
      <c r="G16" s="62"/>
      <c r="H16" s="62"/>
      <c r="I16" s="40"/>
      <c r="J16" s="40"/>
      <c r="K16" s="41">
        <v>0</v>
      </c>
      <c r="L16">
        <v>222</v>
      </c>
      <c r="P16" s="27" t="s">
        <v>91</v>
      </c>
      <c r="Q16" s="27">
        <f>Q15/(LOG(Q4)/LOG(2))</f>
        <v>0.48123931892591476</v>
      </c>
      <c r="V16" s="27" t="s">
        <v>118</v>
      </c>
      <c r="W16" s="27">
        <f>W15/(LOG(W4)/LOG(2))</f>
        <v>1</v>
      </c>
      <c r="AA16" s="27" t="s">
        <v>121</v>
      </c>
      <c r="AB16" s="27">
        <f>AB15/(LOG(AB4)/LOG(2))</f>
        <v>0.57938016428569505</v>
      </c>
      <c r="AF16" s="27" t="s">
        <v>122</v>
      </c>
      <c r="AG16" s="27">
        <f>AG15/(LOG(AG4)/LOG(2))</f>
        <v>1</v>
      </c>
      <c r="AK16" s="27" t="s">
        <v>123</v>
      </c>
      <c r="AL16" s="27">
        <f>AL15/(LOG(AL4)/LOG(2))</f>
        <v>0</v>
      </c>
      <c r="AP16" s="27" t="s">
        <v>124</v>
      </c>
      <c r="AQ16" s="27">
        <f>AQ15/(LOG(AQ4)/LOG(2))</f>
        <v>0.57938016428569505</v>
      </c>
      <c r="AU16" s="27" t="s">
        <v>125</v>
      </c>
      <c r="AV16" s="27">
        <f>AV15/(LOG(AV4)/LOG(2))</f>
        <v>0</v>
      </c>
    </row>
    <row r="17" spans="1:22" x14ac:dyDescent="0.25">
      <c r="A17" s="56">
        <v>12</v>
      </c>
      <c r="B17" s="56">
        <v>18950</v>
      </c>
      <c r="C17" s="59">
        <v>24</v>
      </c>
      <c r="D17" s="56">
        <v>18964</v>
      </c>
      <c r="E17" s="59">
        <v>24</v>
      </c>
      <c r="F17" s="56">
        <v>18970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19116</v>
      </c>
      <c r="C18" s="59">
        <v>24</v>
      </c>
      <c r="D18" s="56">
        <v>19131</v>
      </c>
      <c r="E18" s="59">
        <v>24</v>
      </c>
      <c r="F18" s="56">
        <v>19160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7">
        <v>12</v>
      </c>
      <c r="B19" s="57">
        <v>19392</v>
      </c>
      <c r="C19" s="60">
        <v>24</v>
      </c>
      <c r="D19" s="57">
        <v>19407</v>
      </c>
      <c r="E19" s="60">
        <v>24</v>
      </c>
      <c r="F19" s="57">
        <v>19413</v>
      </c>
      <c r="G19" s="63"/>
      <c r="H19" s="63"/>
      <c r="I19" s="39"/>
      <c r="J19" s="39"/>
      <c r="K19" s="49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19947</v>
      </c>
      <c r="C20" s="60">
        <v>24</v>
      </c>
      <c r="D20" s="57">
        <v>19962</v>
      </c>
      <c r="E20" s="60">
        <v>24</v>
      </c>
      <c r="F20" s="57">
        <v>19974</v>
      </c>
      <c r="G20" s="63"/>
      <c r="H20" s="63"/>
      <c r="I20" s="39"/>
      <c r="J20" s="39"/>
      <c r="K20" s="49">
        <v>0</v>
      </c>
      <c r="L20">
        <v>122</v>
      </c>
      <c r="N20" s="38">
        <f>COUNTIF(L7:L20,G3)</f>
        <v>0</v>
      </c>
      <c r="O20" s="38"/>
      <c r="P20" s="45">
        <v>2</v>
      </c>
      <c r="Q20" s="45">
        <v>3</v>
      </c>
      <c r="R20" s="45">
        <v>2</v>
      </c>
      <c r="S20" s="45">
        <v>2</v>
      </c>
      <c r="T20" s="45">
        <v>3</v>
      </c>
      <c r="U20" s="45">
        <v>2</v>
      </c>
      <c r="V20" s="44"/>
    </row>
    <row r="21" spans="1:22" x14ac:dyDescent="0.25">
      <c r="A21" s="17"/>
      <c r="B21" s="17"/>
      <c r="C21" s="17"/>
      <c r="D21" s="17"/>
      <c r="E21" s="17"/>
      <c r="F21" s="17"/>
      <c r="G21" s="17"/>
      <c r="H21" s="17"/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111</v>
      </c>
      <c r="P28">
        <f>F8/P20</f>
        <v>215</v>
      </c>
      <c r="Q28">
        <f>(F11-F8)/Q20</f>
        <v>279</v>
      </c>
      <c r="R28">
        <f>(F13-F11)/R20</f>
        <v>8466.5</v>
      </c>
      <c r="S28">
        <f>(F15-F13)/S20</f>
        <v>165</v>
      </c>
      <c r="T28">
        <f>(F18-F15)/T20</f>
        <v>210</v>
      </c>
      <c r="U28">
        <f>(F20-F18)/U20</f>
        <v>407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144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23</v>
      </c>
      <c r="V3" s="25" t="s">
        <v>119</v>
      </c>
      <c r="W3">
        <f>COUNTA(L7:L10)</f>
        <v>4</v>
      </c>
      <c r="AA3" s="25" t="s">
        <v>119</v>
      </c>
      <c r="AB3">
        <f>COUNTA(L11:L14)</f>
        <v>4</v>
      </c>
      <c r="AF3" s="25" t="s">
        <v>119</v>
      </c>
      <c r="AG3">
        <f>COUNTA(L15:L17)</f>
        <v>3</v>
      </c>
      <c r="AK3" s="25" t="s">
        <v>119</v>
      </c>
      <c r="AL3">
        <f>COUNTA(L18:L21)</f>
        <v>4</v>
      </c>
      <c r="AP3" s="25" t="s">
        <v>119</v>
      </c>
      <c r="AQ3">
        <f>COUNTA(L22:L25)</f>
        <v>4</v>
      </c>
      <c r="AU3" s="25" t="s">
        <v>119</v>
      </c>
      <c r="AV3">
        <f>COUNTA(L26:L29)</f>
        <v>4</v>
      </c>
    </row>
    <row r="4" spans="1:48" x14ac:dyDescent="0.25">
      <c r="P4" s="25" t="s">
        <v>87</v>
      </c>
      <c r="Q4" s="26">
        <f>SUM(O7:O14)</f>
        <v>23</v>
      </c>
      <c r="V4" s="25" t="s">
        <v>120</v>
      </c>
      <c r="W4">
        <f>SUM(U7:U14)</f>
        <v>4</v>
      </c>
      <c r="AA4" s="25" t="s">
        <v>120</v>
      </c>
      <c r="AB4">
        <f>SUM(Z7:Z14)</f>
        <v>4</v>
      </c>
      <c r="AF4" s="25" t="s">
        <v>120</v>
      </c>
      <c r="AG4">
        <f>SUM(AE7:AE14)</f>
        <v>3</v>
      </c>
      <c r="AK4" s="25" t="s">
        <v>120</v>
      </c>
      <c r="AL4">
        <f>SUM(AJ7:AJ14)</f>
        <v>4</v>
      </c>
      <c r="AP4" s="25" t="s">
        <v>120</v>
      </c>
      <c r="AQ4">
        <f>SUM(AO7:AO14)</f>
        <v>4</v>
      </c>
      <c r="AU4" s="25" t="s">
        <v>120</v>
      </c>
      <c r="AV4">
        <f>SUM(AT7:AT14)</f>
        <v>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18</v>
      </c>
      <c r="C7" s="58">
        <v>13</v>
      </c>
      <c r="D7" s="55">
        <v>57</v>
      </c>
      <c r="E7" s="58">
        <v>13</v>
      </c>
      <c r="F7" s="55">
        <v>176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5</v>
      </c>
      <c r="P7" s="34">
        <f>O7/$Q$4</f>
        <v>0.21739130434782608</v>
      </c>
      <c r="Q7" s="34">
        <f>IF(P7=0,0,(P7*((LOG(P7))/LOG(2))))</f>
        <v>-0.47861605677601093</v>
      </c>
      <c r="T7" s="34">
        <f>N7</f>
        <v>111</v>
      </c>
      <c r="U7" s="34">
        <f>COUNTIF(L7:L10,T7)</f>
        <v>1</v>
      </c>
      <c r="V7" s="34">
        <f>U7/(W4-U11)</f>
        <v>0.25</v>
      </c>
      <c r="W7" s="34">
        <f>IF(V7=0,0,(V7*((LOG(V7))/LOG(2))))</f>
        <v>-0.5</v>
      </c>
      <c r="Y7" s="34">
        <f>N7</f>
        <v>111</v>
      </c>
      <c r="Z7" s="34">
        <f>COUNTIF(L11:L14,Y7)</f>
        <v>1</v>
      </c>
      <c r="AA7" s="34">
        <f>Z7/(AB4-Z11)</f>
        <v>0.25</v>
      </c>
      <c r="AB7" s="34">
        <f>IF(AA7=0,0,(AA7*((LOG(AA7))/LOG(2))))</f>
        <v>-0.5</v>
      </c>
      <c r="AD7" s="34">
        <f>N7</f>
        <v>111</v>
      </c>
      <c r="AE7" s="34">
        <f>COUNTIF(L15:L17,AD7)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COUNTIF(L18:L21,AI7)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COUNTIF(L22:L25,AN7)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COUNTIF(L26:L29,AS7)</f>
        <v>1</v>
      </c>
      <c r="AU7" s="34">
        <f>AT7/(AV4-AT11)</f>
        <v>0.25</v>
      </c>
      <c r="AV7" s="34">
        <f>IF(AU7=0,0,(AU7*((LOG(AU7))/LOG(2))))</f>
        <v>-0.5</v>
      </c>
    </row>
    <row r="8" spans="1:48" x14ac:dyDescent="0.25">
      <c r="A8" s="56">
        <v>12</v>
      </c>
      <c r="B8" s="56">
        <v>304</v>
      </c>
      <c r="C8" s="59">
        <v>13</v>
      </c>
      <c r="D8" s="56">
        <v>446</v>
      </c>
      <c r="E8" s="59">
        <v>24</v>
      </c>
      <c r="F8" s="56">
        <v>459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7</v>
      </c>
      <c r="P8" s="34">
        <f>O8/$Q$4</f>
        <v>0.30434782608695654</v>
      </c>
      <c r="Q8" s="34">
        <f>IF(P8=0,0,(P8*((LOG(P8))/LOG(2))))</f>
        <v>-0.52232387991286355</v>
      </c>
      <c r="T8" s="34">
        <f>N8</f>
        <v>112</v>
      </c>
      <c r="U8" s="34">
        <f>COUNTIF(L7:L10,T8)</f>
        <v>1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COUNTIF(L11:L14,Y8)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COUNTIF(L15:L17,AD8)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COUNTIF(L18:L21,AI8)</f>
        <v>1</v>
      </c>
      <c r="AK8" s="34">
        <f>AJ8/(AL4-AJ11)</f>
        <v>0.33333333333333331</v>
      </c>
      <c r="AL8" s="34">
        <f>IF(AK8=0,0,(AK8*((LOG(AK8))/LOG(2))))</f>
        <v>-0.52832083357371862</v>
      </c>
      <c r="AN8" s="34">
        <f>N8</f>
        <v>112</v>
      </c>
      <c r="AO8" s="34">
        <f>COUNTIF(L22:L25,AN8)</f>
        <v>4</v>
      </c>
      <c r="AP8" s="34">
        <f>AO8/(AQ4-AO11)</f>
        <v>1</v>
      </c>
      <c r="AQ8" s="34">
        <f>IF(AP8=0,0,(AP8*((LOG(AP8))/LOG(2))))</f>
        <v>0</v>
      </c>
      <c r="AS8" s="34">
        <f>N8</f>
        <v>112</v>
      </c>
      <c r="AT8" s="34">
        <f>COUNTIF(L26:L29,AS8)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636</v>
      </c>
      <c r="C9" s="59">
        <v>24</v>
      </c>
      <c r="D9" s="56">
        <v>648</v>
      </c>
      <c r="E9" s="59">
        <v>13</v>
      </c>
      <c r="F9" s="56">
        <v>852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3</v>
      </c>
      <c r="P9" s="34">
        <f>O9/$Q$4</f>
        <v>0.13043478260869565</v>
      </c>
      <c r="Q9" s="34">
        <f>IF(P9=0,0,(P9*((LOG(P9))/LOG(2))))</f>
        <v>-0.3832955811307639</v>
      </c>
      <c r="T9" s="34">
        <f>N9</f>
        <v>121</v>
      </c>
      <c r="U9" s="34">
        <f>COUNTIF(L7:L10,T9)</f>
        <v>1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COUNTIF(L11:L14,Y9)</f>
        <v>1</v>
      </c>
      <c r="AA9" s="34">
        <f>Z9/(AB4-Z11)</f>
        <v>0.25</v>
      </c>
      <c r="AB9" s="34">
        <f>IF(AA9=0,0,(AA9*((LOG(AA9))/LOG(2))))</f>
        <v>-0.5</v>
      </c>
      <c r="AD9" s="34">
        <f>N9</f>
        <v>121</v>
      </c>
      <c r="AE9" s="34">
        <f>COUNTIF(L15:L17,AD9)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COUNTIF(L18:L21,AI9)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COUNTIF(L22:L25,AN9)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COUNTIF(L26:L29,AS9)</f>
        <v>1</v>
      </c>
      <c r="AU9" s="34">
        <f>AT9/(AV4-AT11)</f>
        <v>0.25</v>
      </c>
      <c r="AV9" s="34">
        <f>IF(AU9=0,0,(AU9*((LOG(AU9))/LOG(2))))</f>
        <v>-0.5</v>
      </c>
    </row>
    <row r="10" spans="1:48" x14ac:dyDescent="0.25">
      <c r="A10" s="56">
        <v>21</v>
      </c>
      <c r="B10" s="56">
        <v>1197</v>
      </c>
      <c r="C10" s="59">
        <v>11</v>
      </c>
      <c r="D10" s="56">
        <v>1387</v>
      </c>
      <c r="E10" s="59">
        <v>22</v>
      </c>
      <c r="F10" s="56">
        <v>1397</v>
      </c>
      <c r="G10" s="62"/>
      <c r="H10" s="62"/>
      <c r="I10" s="40"/>
      <c r="J10" s="40"/>
      <c r="K10" s="41">
        <v>0</v>
      </c>
      <c r="L10">
        <v>212</v>
      </c>
      <c r="N10" s="34">
        <v>122</v>
      </c>
      <c r="O10" s="34">
        <f>COUNTIF($L$7:$L$500,N10)</f>
        <v>4</v>
      </c>
      <c r="P10" s="34">
        <f>O10/$Q$4</f>
        <v>0.17391304347826086</v>
      </c>
      <c r="Q10" s="34">
        <f>IF(P10=0,0,(P10*((LOG(P10))/LOG(2))))</f>
        <v>-0.43888034018382832</v>
      </c>
      <c r="T10" s="34">
        <f>N10</f>
        <v>122</v>
      </c>
      <c r="U10" s="34">
        <f>COUNTIF(L7:L10,T10)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COUNTIF(L11:L14,Y10)</f>
        <v>1</v>
      </c>
      <c r="AA10" s="34">
        <f>Z10/(AB4-Z11)</f>
        <v>0.25</v>
      </c>
      <c r="AB10" s="34">
        <f>IF(AA10=0,0,(AA10*((LOG(AA10))/LOG(2))))</f>
        <v>-0.5</v>
      </c>
      <c r="AD10" s="34">
        <f>N10</f>
        <v>122</v>
      </c>
      <c r="AE10" s="34">
        <f>COUNTIF(L15:L17,AD10)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COUNTIF(L18:L21,AI10)</f>
        <v>1</v>
      </c>
      <c r="AK10" s="34">
        <f>AJ10/(AL4-AJ11)</f>
        <v>0.33333333333333331</v>
      </c>
      <c r="AL10" s="34">
        <f>IF(AK10=0,0,(AK10*((LOG(AK10))/LOG(2))))</f>
        <v>-0.52832083357371862</v>
      </c>
      <c r="AN10" s="34">
        <f>N10</f>
        <v>122</v>
      </c>
      <c r="AO10" s="34">
        <f>COUNTIF(L22:L25,AN10)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COUNTIF(L26:L29,AS10)</f>
        <v>2</v>
      </c>
      <c r="AU10" s="34">
        <f>AT10/(AV4-AT11)</f>
        <v>0.5</v>
      </c>
      <c r="AV10" s="34">
        <f>IF(AU10=0,0,(AU10*((LOG(AU10))/LOG(2))))</f>
        <v>-0.5</v>
      </c>
    </row>
    <row r="11" spans="1:48" x14ac:dyDescent="0.25">
      <c r="A11" s="57">
        <v>12</v>
      </c>
      <c r="B11" s="57">
        <v>1505</v>
      </c>
      <c r="C11" s="60">
        <v>13</v>
      </c>
      <c r="D11" s="57">
        <v>1801</v>
      </c>
      <c r="E11" s="60">
        <v>24</v>
      </c>
      <c r="F11" s="57">
        <v>1850</v>
      </c>
      <c r="G11" s="63"/>
      <c r="H11" s="63"/>
      <c r="I11" s="39"/>
      <c r="J11" s="39"/>
      <c r="K11" s="49">
        <v>0</v>
      </c>
      <c r="L11">
        <v>112</v>
      </c>
      <c r="N11" s="34">
        <v>211</v>
      </c>
      <c r="O11" s="34">
        <f>COUNTIF($L$7:$L$500,N11)</f>
        <v>1</v>
      </c>
      <c r="P11" s="34">
        <f>O11/$Q$4</f>
        <v>4.3478260869565216E-2</v>
      </c>
      <c r="Q11" s="34">
        <f>IF(P11=0,0,(P11*((LOG(P11))/LOG(2))))</f>
        <v>-0.19667660678508753</v>
      </c>
      <c r="T11" s="34">
        <f>N11</f>
        <v>211</v>
      </c>
      <c r="U11" s="34">
        <f>COUNTIF(L7:L10,T11)</f>
        <v>0</v>
      </c>
      <c r="V11" s="53"/>
      <c r="W11" s="54"/>
      <c r="Y11" s="34">
        <f>N11</f>
        <v>211</v>
      </c>
      <c r="Z11" s="34">
        <f>COUNTIF(L11:L14,Y11)</f>
        <v>0</v>
      </c>
      <c r="AA11" s="53"/>
      <c r="AB11" s="54"/>
      <c r="AD11" s="34">
        <f>N11</f>
        <v>211</v>
      </c>
      <c r="AE11" s="34">
        <f>COUNTIF(L15:L17,AD11)</f>
        <v>0</v>
      </c>
      <c r="AF11" s="53"/>
      <c r="AG11" s="54"/>
      <c r="AI11" s="34">
        <f>N11</f>
        <v>211</v>
      </c>
      <c r="AJ11" s="34">
        <f>COUNTIF(L18:L21,AI11)</f>
        <v>1</v>
      </c>
      <c r="AK11" s="53"/>
      <c r="AL11" s="54"/>
      <c r="AN11" s="34">
        <f>N11</f>
        <v>211</v>
      </c>
      <c r="AO11" s="34">
        <f>COUNTIF(L22:L25,AN11)</f>
        <v>0</v>
      </c>
      <c r="AP11" s="53"/>
      <c r="AQ11" s="54"/>
      <c r="AS11" s="34">
        <f>N11</f>
        <v>211</v>
      </c>
      <c r="AT11" s="34">
        <f>COUNTIF(L26:L29,AS11)</f>
        <v>0</v>
      </c>
      <c r="AU11" s="53"/>
      <c r="AV11" s="54"/>
    </row>
    <row r="12" spans="1:48" x14ac:dyDescent="0.25">
      <c r="A12" s="57">
        <v>12</v>
      </c>
      <c r="B12" s="57">
        <v>2326</v>
      </c>
      <c r="C12" s="60">
        <v>24</v>
      </c>
      <c r="D12" s="57">
        <v>2336</v>
      </c>
      <c r="E12" s="60">
        <v>13</v>
      </c>
      <c r="F12" s="57">
        <v>4494</v>
      </c>
      <c r="G12" s="63"/>
      <c r="H12" s="63"/>
      <c r="I12" s="39"/>
      <c r="J12" s="39"/>
      <c r="K12" s="49">
        <v>0</v>
      </c>
      <c r="L12">
        <v>121</v>
      </c>
      <c r="N12" s="34">
        <v>212</v>
      </c>
      <c r="O12" s="34">
        <f>COUNTIF($L$7:$L$500,N12)</f>
        <v>1</v>
      </c>
      <c r="P12" s="34">
        <f>O12/$Q$4</f>
        <v>4.3478260869565216E-2</v>
      </c>
      <c r="Q12" s="34">
        <f>IF(P12=0,0,(P12*((LOG(P12))/LOG(2))))</f>
        <v>-0.19667660678508753</v>
      </c>
      <c r="T12" s="34">
        <f>N12</f>
        <v>212</v>
      </c>
      <c r="U12" s="34">
        <f>COUNTIF(L7:L10,T12)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COUNTIF(L11:L14,Y12)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COUNTIF(L15:L17,AD12)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COUNTIF(L18:L21,AI12)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COUNTIF(L22:L25,AN12)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COUNTIF(L26:L29,AS12)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5849</v>
      </c>
      <c r="C13" s="60">
        <v>13</v>
      </c>
      <c r="D13" s="57">
        <v>5894</v>
      </c>
      <c r="E13" s="60">
        <v>13</v>
      </c>
      <c r="F13" s="57">
        <v>5938</v>
      </c>
      <c r="G13" s="63"/>
      <c r="H13" s="63"/>
      <c r="I13" s="39"/>
      <c r="J13" s="39"/>
      <c r="K13" s="49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4.3478260869565216E-2</v>
      </c>
      <c r="Q13" s="34">
        <f>IF(P13=0,0,(P13*((LOG(P13))/LOG(2))))</f>
        <v>-0.19667660678508753</v>
      </c>
      <c r="T13" s="34">
        <f>N13</f>
        <v>221</v>
      </c>
      <c r="U13" s="34">
        <f>COUNTIF(L7:L10,T13)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COUNTIF(L11:L14,Y13)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COUNTIF(L15:L17,AD13)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COUNTIF(L18:L21,AI13)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COUNTIF(L22:L25,AN13)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COUNTIF(L26:L29,AS13)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7573</v>
      </c>
      <c r="C14" s="60">
        <v>24</v>
      </c>
      <c r="D14" s="57">
        <v>7590</v>
      </c>
      <c r="E14" s="60">
        <v>24</v>
      </c>
      <c r="F14" s="57">
        <v>7624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1</v>
      </c>
      <c r="P14" s="34">
        <f>O14/$Q$4</f>
        <v>4.3478260869565216E-2</v>
      </c>
      <c r="Q14" s="34">
        <f>IF(P14=0,0,(P14*((LOG(P14))/LOG(2))))</f>
        <v>-0.19667660678508753</v>
      </c>
      <c r="T14" s="34">
        <f>N14</f>
        <v>222</v>
      </c>
      <c r="U14" s="34">
        <f>COUNTIF(L7:L10,T14)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COUNTIF(L11:L14,Y14)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COUNTIF(L15:L17,AD14)</f>
        <v>1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COUNTIF(L18:L21,AI14)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COUNTIF(L22:L25,AN14)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COUNTIF(L26:L29,AS14)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8312</v>
      </c>
      <c r="C15" s="59">
        <v>22</v>
      </c>
      <c r="D15" s="56">
        <v>8341</v>
      </c>
      <c r="E15" s="59">
        <v>13</v>
      </c>
      <c r="F15" s="56">
        <v>8374</v>
      </c>
      <c r="G15" s="62"/>
      <c r="H15" s="62"/>
      <c r="I15" s="40"/>
      <c r="J15" s="40"/>
      <c r="K15" s="41">
        <v>0</v>
      </c>
      <c r="L15">
        <v>221</v>
      </c>
      <c r="P15">
        <f>SUM(P7:P14)</f>
        <v>0.99999999999999989</v>
      </c>
      <c r="Q15">
        <f>-SUM(Q7:Q14)</f>
        <v>2.6098222851438169</v>
      </c>
      <c r="V15">
        <f>SUM(V7:V14)</f>
        <v>1</v>
      </c>
      <c r="W15">
        <f>-SUM(W7:W14)</f>
        <v>2</v>
      </c>
      <c r="AA15">
        <f>SUM(AA7:AA14)</f>
        <v>1</v>
      </c>
      <c r="AB15">
        <f>-SUM(AB7:AB14)</f>
        <v>2</v>
      </c>
      <c r="AF15">
        <f>SUM(AF7:AF14)</f>
        <v>1</v>
      </c>
      <c r="AG15">
        <f>-SUM(AG7:AG14)</f>
        <v>1.5849625007211559</v>
      </c>
      <c r="AK15">
        <f>SUM(AK7:AK14)</f>
        <v>1</v>
      </c>
      <c r="AL15">
        <f>-SUM(AL7:AL14)</f>
        <v>1.5849625007211559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1.5</v>
      </c>
    </row>
    <row r="16" spans="1:48" x14ac:dyDescent="0.25">
      <c r="A16" s="56">
        <v>21</v>
      </c>
      <c r="B16" s="56">
        <v>9756</v>
      </c>
      <c r="C16" s="59">
        <v>22</v>
      </c>
      <c r="D16" s="56">
        <v>9816</v>
      </c>
      <c r="E16" s="59">
        <v>24</v>
      </c>
      <c r="F16" s="56">
        <v>9852</v>
      </c>
      <c r="G16" s="62"/>
      <c r="H16" s="62"/>
      <c r="I16" s="40"/>
      <c r="J16" s="40"/>
      <c r="K16" s="41">
        <v>0</v>
      </c>
      <c r="L16">
        <v>222</v>
      </c>
      <c r="P16" s="27" t="s">
        <v>91</v>
      </c>
      <c r="Q16" s="27">
        <f>Q15/(LOG(Q4)/LOG(2))</f>
        <v>0.5769396573974821</v>
      </c>
      <c r="V16" s="27" t="s">
        <v>118</v>
      </c>
      <c r="W16" s="27">
        <f>W15/(LOG(W4)/LOG(2))</f>
        <v>1</v>
      </c>
      <c r="AA16" s="27" t="s">
        <v>121</v>
      </c>
      <c r="AB16" s="27">
        <f>AB15/(LOG(AB4)/LOG(2))</f>
        <v>1</v>
      </c>
      <c r="AF16" s="27" t="s">
        <v>122</v>
      </c>
      <c r="AG16" s="27">
        <f>AG15/(LOG(AG4)/LOG(2))</f>
        <v>0.99999999999999989</v>
      </c>
      <c r="AK16" s="27" t="s">
        <v>123</v>
      </c>
      <c r="AL16" s="27">
        <f>AL15/(LOG(AL4)/LOG(2))</f>
        <v>0.79248125036057793</v>
      </c>
      <c r="AP16" s="27" t="s">
        <v>124</v>
      </c>
      <c r="AQ16" s="27">
        <f>AQ15/(LOG(AQ4)/LOG(2))</f>
        <v>0</v>
      </c>
      <c r="AU16" s="27" t="s">
        <v>125</v>
      </c>
      <c r="AV16" s="27">
        <f>AV15/(LOG(AV4)/LOG(2))</f>
        <v>0.75</v>
      </c>
    </row>
    <row r="17" spans="1:22" x14ac:dyDescent="0.25">
      <c r="A17" s="56">
        <v>12</v>
      </c>
      <c r="B17" s="56">
        <v>10573</v>
      </c>
      <c r="C17" s="59">
        <v>13</v>
      </c>
      <c r="D17" s="56">
        <v>10605</v>
      </c>
      <c r="E17" s="59">
        <v>13</v>
      </c>
      <c r="F17" s="56">
        <v>11519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7">
        <v>12</v>
      </c>
      <c r="B18" s="57">
        <v>14061</v>
      </c>
      <c r="C18" s="60">
        <v>13</v>
      </c>
      <c r="D18" s="57">
        <v>14512</v>
      </c>
      <c r="E18" s="60">
        <v>13</v>
      </c>
      <c r="F18" s="57">
        <v>14522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7">
        <v>12</v>
      </c>
      <c r="B19" s="57">
        <v>16803</v>
      </c>
      <c r="C19" s="60">
        <v>13</v>
      </c>
      <c r="D19" s="57">
        <v>16809</v>
      </c>
      <c r="E19" s="60">
        <v>24</v>
      </c>
      <c r="F19" s="57">
        <v>16824</v>
      </c>
      <c r="G19" s="63"/>
      <c r="H19" s="63"/>
      <c r="I19" s="39"/>
      <c r="J19" s="39"/>
      <c r="K19" s="49">
        <v>0</v>
      </c>
      <c r="L19">
        <v>112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21479</v>
      </c>
      <c r="C20" s="60">
        <v>24</v>
      </c>
      <c r="D20" s="57">
        <v>21494</v>
      </c>
      <c r="E20" s="60">
        <v>24</v>
      </c>
      <c r="F20" s="57">
        <v>21540</v>
      </c>
      <c r="G20" s="63"/>
      <c r="H20" s="63"/>
      <c r="I20" s="39"/>
      <c r="J20" s="39"/>
      <c r="K20" s="49">
        <v>0</v>
      </c>
      <c r="L20">
        <v>122</v>
      </c>
      <c r="N20" s="38">
        <f>COUNTIF(L7:L29,G3)</f>
        <v>1</v>
      </c>
      <c r="O20" s="38"/>
      <c r="P20" s="45">
        <v>4</v>
      </c>
      <c r="Q20" s="45">
        <v>4</v>
      </c>
      <c r="R20" s="45">
        <v>3</v>
      </c>
      <c r="S20" s="45">
        <v>4</v>
      </c>
      <c r="T20" s="45">
        <v>4</v>
      </c>
      <c r="U20" s="45">
        <v>4</v>
      </c>
      <c r="V20" s="44"/>
    </row>
    <row r="21" spans="1:22" x14ac:dyDescent="0.25">
      <c r="A21" s="57">
        <v>21</v>
      </c>
      <c r="B21" s="57">
        <v>22049</v>
      </c>
      <c r="C21" s="60">
        <v>11</v>
      </c>
      <c r="D21" s="57">
        <v>22118</v>
      </c>
      <c r="E21" s="60">
        <v>11</v>
      </c>
      <c r="F21" s="57">
        <v>22165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22271</v>
      </c>
      <c r="C22" s="59">
        <v>13</v>
      </c>
      <c r="D22" s="56">
        <v>22290</v>
      </c>
      <c r="E22" s="59">
        <v>24</v>
      </c>
      <c r="F22" s="56">
        <v>22308</v>
      </c>
      <c r="G22" s="62"/>
      <c r="H22" s="62"/>
      <c r="I22" s="40"/>
      <c r="J22" s="40"/>
      <c r="K22" s="41">
        <v>0</v>
      </c>
      <c r="L22">
        <v>112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22411</v>
      </c>
      <c r="C23" s="59">
        <v>13</v>
      </c>
      <c r="D23" s="56">
        <v>22422</v>
      </c>
      <c r="E23" s="59">
        <v>24</v>
      </c>
      <c r="F23" s="56">
        <v>22436</v>
      </c>
      <c r="G23" s="62"/>
      <c r="H23" s="62"/>
      <c r="I23" s="40"/>
      <c r="J23" s="40"/>
      <c r="K23" s="41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22541</v>
      </c>
      <c r="C24" s="59">
        <v>13</v>
      </c>
      <c r="D24" s="56">
        <v>22576</v>
      </c>
      <c r="E24" s="59">
        <v>24</v>
      </c>
      <c r="F24" s="56">
        <v>22589</v>
      </c>
      <c r="G24" s="62"/>
      <c r="H24" s="62"/>
      <c r="I24" s="40"/>
      <c r="J24" s="40"/>
      <c r="K24" s="41">
        <v>0</v>
      </c>
      <c r="L24">
        <v>112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22695</v>
      </c>
      <c r="C25" s="59">
        <v>13</v>
      </c>
      <c r="D25" s="56">
        <v>22723</v>
      </c>
      <c r="E25" s="59">
        <v>24</v>
      </c>
      <c r="F25" s="56">
        <v>22733</v>
      </c>
      <c r="G25" s="62"/>
      <c r="H25" s="62"/>
      <c r="I25" s="40"/>
      <c r="J25" s="40"/>
      <c r="K25" s="41">
        <v>0</v>
      </c>
      <c r="L25">
        <v>112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22837</v>
      </c>
      <c r="C26" s="60">
        <v>24</v>
      </c>
      <c r="D26" s="57">
        <v>22860</v>
      </c>
      <c r="E26" s="60">
        <v>13</v>
      </c>
      <c r="F26" s="57">
        <v>22901</v>
      </c>
      <c r="G26" s="63"/>
      <c r="H26" s="63"/>
      <c r="I26" s="39"/>
      <c r="J26" s="39"/>
      <c r="K26" s="49">
        <v>0</v>
      </c>
      <c r="L26">
        <v>121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23000</v>
      </c>
      <c r="C27" s="60">
        <v>24</v>
      </c>
      <c r="D27" s="57">
        <v>23038</v>
      </c>
      <c r="E27" s="60">
        <v>24</v>
      </c>
      <c r="F27" s="57">
        <v>23068</v>
      </c>
      <c r="G27" s="63"/>
      <c r="H27" s="63"/>
      <c r="I27" s="39"/>
      <c r="J27" s="39"/>
      <c r="K27" s="49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23200</v>
      </c>
      <c r="C28" s="60">
        <v>13</v>
      </c>
      <c r="D28" s="57">
        <v>23233</v>
      </c>
      <c r="E28" s="60">
        <v>13</v>
      </c>
      <c r="F28" s="57">
        <v>23301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111</v>
      </c>
      <c r="P28">
        <f>F10/P20</f>
        <v>349.25</v>
      </c>
      <c r="Q28">
        <f>(F14-F10)/Q20</f>
        <v>1556.75</v>
      </c>
      <c r="R28">
        <f>(F17-F14)/R20</f>
        <v>1298.3333333333333</v>
      </c>
      <c r="S28">
        <f>(F21-F17)/S20</f>
        <v>2661.5</v>
      </c>
      <c r="T28">
        <f>(F25-F21)/T20</f>
        <v>142</v>
      </c>
      <c r="U28">
        <f>(F29-F25)/U20</f>
        <v>201</v>
      </c>
    </row>
    <row r="29" spans="1:22" x14ac:dyDescent="0.25">
      <c r="A29" s="57">
        <v>12</v>
      </c>
      <c r="B29" s="57">
        <v>23405</v>
      </c>
      <c r="C29" s="60">
        <v>24</v>
      </c>
      <c r="D29" s="57">
        <v>23502</v>
      </c>
      <c r="E29" s="60">
        <v>24</v>
      </c>
      <c r="F29" s="57">
        <v>23537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17"/>
      <c r="B30" s="17"/>
      <c r="C30" s="17"/>
      <c r="D30" s="17"/>
      <c r="E30" s="17"/>
      <c r="F30" s="17"/>
      <c r="G30" s="17"/>
      <c r="H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145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27</v>
      </c>
      <c r="V3" s="25" t="s">
        <v>119</v>
      </c>
      <c r="W3">
        <f>COUNTA(L7:L11)</f>
        <v>5</v>
      </c>
      <c r="AA3" s="25" t="s">
        <v>119</v>
      </c>
      <c r="AB3">
        <f>COUNTA(L12:L15)</f>
        <v>4</v>
      </c>
      <c r="AF3" s="25" t="s">
        <v>119</v>
      </c>
      <c r="AG3">
        <f>COUNTA(L16:L20)</f>
        <v>5</v>
      </c>
      <c r="AK3" s="25" t="s">
        <v>119</v>
      </c>
      <c r="AL3">
        <f>COUNTA(L21:L24)</f>
        <v>4</v>
      </c>
      <c r="AP3" s="25" t="s">
        <v>119</v>
      </c>
      <c r="AQ3">
        <f>COUNTA(L25:L29)</f>
        <v>5</v>
      </c>
      <c r="AU3" s="25" t="s">
        <v>119</v>
      </c>
      <c r="AV3">
        <f>COUNTA(L30:L33)</f>
        <v>4</v>
      </c>
    </row>
    <row r="4" spans="1:48" x14ac:dyDescent="0.25">
      <c r="P4" s="25" t="s">
        <v>87</v>
      </c>
      <c r="Q4" s="26">
        <f>SUM(O7:O14)</f>
        <v>27</v>
      </c>
      <c r="V4" s="25" t="s">
        <v>120</v>
      </c>
      <c r="W4">
        <f>SUM(U7:U14)</f>
        <v>5</v>
      </c>
      <c r="AA4" s="25" t="s">
        <v>120</v>
      </c>
      <c r="AB4">
        <f>SUM(Z7:Z14)</f>
        <v>4</v>
      </c>
      <c r="AF4" s="25" t="s">
        <v>120</v>
      </c>
      <c r="AG4">
        <f>SUM(AE7:AE14)</f>
        <v>5</v>
      </c>
      <c r="AK4" s="25" t="s">
        <v>120</v>
      </c>
      <c r="AL4">
        <f>SUM(AJ7:AJ14)</f>
        <v>4</v>
      </c>
      <c r="AP4" s="25" t="s">
        <v>120</v>
      </c>
      <c r="AQ4">
        <f>SUM(AO7:AO14)</f>
        <v>5</v>
      </c>
      <c r="AU4" s="25" t="s">
        <v>120</v>
      </c>
      <c r="AV4">
        <f>SUM(AT7:AT14)</f>
        <v>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21</v>
      </c>
      <c r="B7" s="55">
        <v>43</v>
      </c>
      <c r="C7" s="58">
        <v>22</v>
      </c>
      <c r="D7" s="55">
        <v>62</v>
      </c>
      <c r="E7" s="58">
        <v>13</v>
      </c>
      <c r="F7" s="55">
        <v>78</v>
      </c>
      <c r="G7" s="61"/>
      <c r="H7" s="61"/>
      <c r="I7" s="40"/>
      <c r="J7" s="40"/>
      <c r="K7" s="41">
        <v>0</v>
      </c>
      <c r="L7">
        <v>221</v>
      </c>
      <c r="N7" s="34">
        <v>111</v>
      </c>
      <c r="O7" s="34">
        <f>COUNTIF($L$7:$L$500,N7)</f>
        <v>3</v>
      </c>
      <c r="P7" s="34">
        <f>O7/$Q$4</f>
        <v>0.1111111111111111</v>
      </c>
      <c r="Q7" s="34">
        <f>IF(P7=0,0,(P7*((LOG(P7))/LOG(2))))</f>
        <v>-0.3522138890491458</v>
      </c>
      <c r="T7" s="34">
        <f>N7</f>
        <v>111</v>
      </c>
      <c r="U7" s="34">
        <f>COUNTIF(L7:L11,T7)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COUNTIF(L12:L15,Y7)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COUNTIF(L16:L20,AD7)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COUNTIF(L21:L24,AI7)</f>
        <v>1</v>
      </c>
      <c r="AK7" s="34">
        <f>AJ7/(AL4-AJ11)</f>
        <v>0.25</v>
      </c>
      <c r="AL7" s="34">
        <f>IF(AK7=0,0,(AK7*((LOG(AK7))/LOG(2))))</f>
        <v>-0.5</v>
      </c>
      <c r="AN7" s="34">
        <f>N7</f>
        <v>111</v>
      </c>
      <c r="AO7" s="34">
        <f>COUNTIF(L25:L29,AN7)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COUNTIF(L30:L33,AS7)</f>
        <v>2</v>
      </c>
      <c r="AU7" s="34">
        <f>AT7/(AV4-AT11)</f>
        <v>0.5</v>
      </c>
      <c r="AV7" s="34">
        <f>IF(AU7=0,0,(AU7*((LOG(AU7))/LOG(2))))</f>
        <v>-0.5</v>
      </c>
    </row>
    <row r="8" spans="1:48" x14ac:dyDescent="0.25">
      <c r="A8" s="56">
        <v>12</v>
      </c>
      <c r="B8" s="56">
        <v>179</v>
      </c>
      <c r="C8" s="59">
        <v>24</v>
      </c>
      <c r="D8" s="56">
        <v>193</v>
      </c>
      <c r="E8" s="59">
        <v>24</v>
      </c>
      <c r="F8" s="56">
        <v>212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10</v>
      </c>
      <c r="P8" s="34">
        <f>O8/$Q$4</f>
        <v>0.37037037037037035</v>
      </c>
      <c r="Q8" s="34">
        <f>IF(P8=0,0,(P8*((LOG(P8))/LOG(2))))</f>
        <v>-0.53072570639855787</v>
      </c>
      <c r="T8" s="34">
        <f>N8</f>
        <v>112</v>
      </c>
      <c r="U8" s="34">
        <f>COUNTIF(L7:L11,T8)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COUNTIF(L12:L15,Y8)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COUNTIF(L16:L20,AD8)</f>
        <v>2</v>
      </c>
      <c r="AF8" s="34">
        <f>AE8/(AG4-AE11)</f>
        <v>0.4</v>
      </c>
      <c r="AG8" s="34">
        <f>IF(AF8=0,0,(AF8*((LOG(AF8))/LOG(2))))</f>
        <v>-0.52877123795494496</v>
      </c>
      <c r="AI8" s="34">
        <f>N8</f>
        <v>112</v>
      </c>
      <c r="AJ8" s="34">
        <f>COUNTIF(L21:L24,AI8)</f>
        <v>1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COUNTIF(L25:L29,AN8)</f>
        <v>4</v>
      </c>
      <c r="AP8" s="34">
        <f>AO8/(AQ4-AO11)</f>
        <v>0.8</v>
      </c>
      <c r="AQ8" s="34">
        <f>IF(AP8=0,0,(AP8*((LOG(AP8))/LOG(2))))</f>
        <v>-0.25754247590988982</v>
      </c>
      <c r="AS8" s="34">
        <f>N8</f>
        <v>112</v>
      </c>
      <c r="AT8" s="34">
        <f>COUNTIF(L30:L33,AS8)</f>
        <v>2</v>
      </c>
      <c r="AU8" s="34">
        <f>AT8/(AV4-AT11)</f>
        <v>0.5</v>
      </c>
      <c r="AV8" s="34">
        <f>IF(AU8=0,0,(AU8*((LOG(AU8))/LOG(2))))</f>
        <v>-0.5</v>
      </c>
    </row>
    <row r="9" spans="1:48" x14ac:dyDescent="0.25">
      <c r="A9" s="56">
        <v>21</v>
      </c>
      <c r="B9" s="56">
        <v>324</v>
      </c>
      <c r="C9" s="59">
        <v>11</v>
      </c>
      <c r="D9" s="56">
        <v>342</v>
      </c>
      <c r="E9" s="59">
        <v>22</v>
      </c>
      <c r="F9" s="56">
        <v>355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6</v>
      </c>
      <c r="P9" s="34">
        <f>O9/$Q$4</f>
        <v>0.22222222222222221</v>
      </c>
      <c r="Q9" s="34">
        <f>IF(P9=0,0,(P9*((LOG(P9))/LOG(2))))</f>
        <v>-0.48220555587606945</v>
      </c>
      <c r="T9" s="34">
        <f>N9</f>
        <v>121</v>
      </c>
      <c r="U9" s="34">
        <f>COUNTIF(L7:L11,T9)</f>
        <v>1</v>
      </c>
      <c r="V9" s="34">
        <f>U9/(W4-U11)</f>
        <v>0.2</v>
      </c>
      <c r="W9" s="34">
        <f>IF(V9=0,0,(V9*((LOG(V9))/LOG(2))))</f>
        <v>-0.46438561897747244</v>
      </c>
      <c r="Y9" s="34">
        <f>N9</f>
        <v>121</v>
      </c>
      <c r="Z9" s="34">
        <f>COUNTIF(L12:L15,Y9)</f>
        <v>1</v>
      </c>
      <c r="AA9" s="34">
        <f>Z9/(AB4-Z11)</f>
        <v>0.25</v>
      </c>
      <c r="AB9" s="34">
        <f>IF(AA9=0,0,(AA9*((LOG(AA9))/LOG(2))))</f>
        <v>-0.5</v>
      </c>
      <c r="AD9" s="34">
        <f>N9</f>
        <v>121</v>
      </c>
      <c r="AE9" s="34">
        <f>COUNTIF(L16:L20,AD9)</f>
        <v>2</v>
      </c>
      <c r="AF9" s="34">
        <f>AE9/(AG4-AE11)</f>
        <v>0.4</v>
      </c>
      <c r="AG9" s="34">
        <f>IF(AF9=0,0,(AF9*((LOG(AF9))/LOG(2))))</f>
        <v>-0.52877123795494496</v>
      </c>
      <c r="AI9" s="34">
        <f>N9</f>
        <v>121</v>
      </c>
      <c r="AJ9" s="34">
        <f>COUNTIF(L21:L24,AI9)</f>
        <v>1</v>
      </c>
      <c r="AK9" s="34">
        <f>AJ9/(AL4-AJ11)</f>
        <v>0.25</v>
      </c>
      <c r="AL9" s="34">
        <f>IF(AK9=0,0,(AK9*((LOG(AK9))/LOG(2))))</f>
        <v>-0.5</v>
      </c>
      <c r="AN9" s="34">
        <f>N9</f>
        <v>121</v>
      </c>
      <c r="AO9" s="34">
        <f>COUNTIF(L25:L29,AN9)</f>
        <v>1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COUNTIF(L30:L33,AS9)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486</v>
      </c>
      <c r="C10" s="59">
        <v>24</v>
      </c>
      <c r="D10" s="56">
        <v>498</v>
      </c>
      <c r="E10" s="59">
        <v>24</v>
      </c>
      <c r="F10" s="56">
        <v>519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5</v>
      </c>
      <c r="P10" s="34">
        <f>O10/$Q$4</f>
        <v>0.18518518518518517</v>
      </c>
      <c r="Q10" s="34">
        <f>IF(P10=0,0,(P10*((LOG(P10))/LOG(2))))</f>
        <v>-0.45054803838446406</v>
      </c>
      <c r="T10" s="34">
        <f>N10</f>
        <v>122</v>
      </c>
      <c r="U10" s="34">
        <f>COUNTIF(L7:L11,T10)</f>
        <v>2</v>
      </c>
      <c r="V10" s="34">
        <f>U10/(W4-U11)</f>
        <v>0.4</v>
      </c>
      <c r="W10" s="34">
        <f>IF(V10=0,0,(V10*((LOG(V10))/LOG(2))))</f>
        <v>-0.52877123795494496</v>
      </c>
      <c r="Y10" s="34">
        <f>N10</f>
        <v>122</v>
      </c>
      <c r="Z10" s="34">
        <f>COUNTIF(L12:L15,Y10)</f>
        <v>2</v>
      </c>
      <c r="AA10" s="34">
        <f>Z10/(AB4-Z11)</f>
        <v>0.5</v>
      </c>
      <c r="AB10" s="34">
        <f>IF(AA10=0,0,(AA10*((LOG(AA10))/LOG(2))))</f>
        <v>-0.5</v>
      </c>
      <c r="AD10" s="34">
        <f>N10</f>
        <v>122</v>
      </c>
      <c r="AE10" s="34">
        <f>COUNTIF(L16:L20,AD10)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COUNTIF(L21:L24,AI10)</f>
        <v>1</v>
      </c>
      <c r="AK10" s="34">
        <f>AJ10/(AL4-AJ11)</f>
        <v>0.25</v>
      </c>
      <c r="AL10" s="34">
        <f>IF(AK10=0,0,(AK10*((LOG(AK10))/LOG(2))))</f>
        <v>-0.5</v>
      </c>
      <c r="AN10" s="34">
        <f>N10</f>
        <v>122</v>
      </c>
      <c r="AO10" s="34">
        <f>COUNTIF(L25:L29,AN10)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COUNTIF(L30:L33,AS10)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626</v>
      </c>
      <c r="C11" s="59">
        <v>24</v>
      </c>
      <c r="D11" s="56">
        <v>639</v>
      </c>
      <c r="E11" s="59">
        <v>13</v>
      </c>
      <c r="F11" s="56">
        <v>656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COUNTIF(L7:L11,T11)</f>
        <v>0</v>
      </c>
      <c r="V11" s="53"/>
      <c r="W11" s="54"/>
      <c r="Y11" s="34">
        <f>N11</f>
        <v>211</v>
      </c>
      <c r="Z11" s="34">
        <f>COUNTIF(L12:L15,Y11)</f>
        <v>0</v>
      </c>
      <c r="AA11" s="53"/>
      <c r="AB11" s="54"/>
      <c r="AD11" s="34">
        <f>N11</f>
        <v>211</v>
      </c>
      <c r="AE11" s="34">
        <f>COUNTIF(L16:L20,AD11)</f>
        <v>0</v>
      </c>
      <c r="AF11" s="53"/>
      <c r="AG11" s="54"/>
      <c r="AI11" s="34">
        <f>N11</f>
        <v>211</v>
      </c>
      <c r="AJ11" s="34">
        <f>COUNTIF(L21:L24,AI11)</f>
        <v>0</v>
      </c>
      <c r="AK11" s="53"/>
      <c r="AL11" s="54"/>
      <c r="AN11" s="34">
        <f>N11</f>
        <v>211</v>
      </c>
      <c r="AO11" s="34">
        <f>COUNTIF(L25:L29,AN11)</f>
        <v>0</v>
      </c>
      <c r="AP11" s="53"/>
      <c r="AQ11" s="54"/>
      <c r="AS11" s="34">
        <f>N11</f>
        <v>211</v>
      </c>
      <c r="AT11" s="34">
        <f>COUNTIF(L30:L33,AS11)</f>
        <v>0</v>
      </c>
      <c r="AU11" s="53"/>
      <c r="AV11" s="54"/>
    </row>
    <row r="12" spans="1:48" x14ac:dyDescent="0.25">
      <c r="A12" s="57">
        <v>12</v>
      </c>
      <c r="B12" s="57">
        <v>795</v>
      </c>
      <c r="C12" s="60">
        <v>24</v>
      </c>
      <c r="D12" s="57">
        <v>807</v>
      </c>
      <c r="E12" s="60">
        <v>24</v>
      </c>
      <c r="F12" s="57">
        <v>827</v>
      </c>
      <c r="G12" s="63"/>
      <c r="H12" s="63"/>
      <c r="I12" s="39"/>
      <c r="J12" s="39"/>
      <c r="K12" s="49">
        <v>0</v>
      </c>
      <c r="L12">
        <v>122</v>
      </c>
      <c r="N12" s="34">
        <v>212</v>
      </c>
      <c r="O12" s="34">
        <f>COUNTIF($L$7:$L$500,N12)</f>
        <v>2</v>
      </c>
      <c r="P12" s="34">
        <f>O12/$Q$4</f>
        <v>7.407407407407407E-2</v>
      </c>
      <c r="Q12" s="34">
        <f>IF(P12=0,0,(P12*((LOG(P12))/LOG(2))))</f>
        <v>-0.27813981497507173</v>
      </c>
      <c r="T12" s="34">
        <f>N12</f>
        <v>212</v>
      </c>
      <c r="U12" s="34">
        <f>COUNTIF(L7:L11,T12)</f>
        <v>1</v>
      </c>
      <c r="V12" s="34">
        <f>U12/(W4-U11)</f>
        <v>0.2</v>
      </c>
      <c r="W12" s="34">
        <f>IF(V12=0,0,(V12*((LOG(V12))/LOG(2))))</f>
        <v>-0.46438561897747244</v>
      </c>
      <c r="Y12" s="34">
        <f>N12</f>
        <v>212</v>
      </c>
      <c r="Z12" s="34">
        <f>COUNTIF(L12:L15,Y12)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COUNTIF(L16:L20,AD12)</f>
        <v>1</v>
      </c>
      <c r="AF12" s="34">
        <f>AE12/(AG4-AE11)</f>
        <v>0.2</v>
      </c>
      <c r="AG12" s="34">
        <f>IF(AF12=0,0,(AF12*((LOG(AF12))/LOG(2))))</f>
        <v>-0.46438561897747244</v>
      </c>
      <c r="AI12" s="34">
        <f>N12</f>
        <v>212</v>
      </c>
      <c r="AJ12" s="34">
        <f>COUNTIF(L21:L24,AI12)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COUNTIF(L25:L29,AN12)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COUNTIF(L30:L33,AS12)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12</v>
      </c>
      <c r="B13" s="57">
        <v>989</v>
      </c>
      <c r="C13" s="60">
        <v>24</v>
      </c>
      <c r="D13" s="57">
        <v>998</v>
      </c>
      <c r="E13" s="60">
        <v>24</v>
      </c>
      <c r="F13" s="57">
        <v>1024</v>
      </c>
      <c r="G13" s="63"/>
      <c r="H13" s="63"/>
      <c r="I13" s="39"/>
      <c r="J13" s="39"/>
      <c r="K13" s="49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3.7037037037037035E-2</v>
      </c>
      <c r="Q13" s="34">
        <f>IF(P13=0,0,(P13*((LOG(P13))/LOG(2))))</f>
        <v>-0.1761069445245729</v>
      </c>
      <c r="T13" s="34">
        <f>N13</f>
        <v>221</v>
      </c>
      <c r="U13" s="34">
        <f>COUNTIF(L7:L11,T13)</f>
        <v>1</v>
      </c>
      <c r="V13" s="34">
        <f>U13/(W4-U11)</f>
        <v>0.2</v>
      </c>
      <c r="W13" s="34">
        <f>IF(V13=0,0,(V13*((LOG(V13))/LOG(2))))</f>
        <v>-0.46438561897747244</v>
      </c>
      <c r="Y13" s="34">
        <f>N13</f>
        <v>221</v>
      </c>
      <c r="Z13" s="34">
        <f>COUNTIF(L12:L15,Y13)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COUNTIF(L16:L20,AD13)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COUNTIF(L21:L24,AI13)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COUNTIF(L25:L29,AN13)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COUNTIF(L30:L33,AS13)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1758</v>
      </c>
      <c r="C14" s="60">
        <v>24</v>
      </c>
      <c r="D14" s="57">
        <v>1865</v>
      </c>
      <c r="E14" s="60">
        <v>13</v>
      </c>
      <c r="F14" s="57">
        <v>1966</v>
      </c>
      <c r="G14" s="63"/>
      <c r="H14" s="63"/>
      <c r="I14" s="39"/>
      <c r="J14" s="39"/>
      <c r="K14" s="49">
        <v>0</v>
      </c>
      <c r="L14">
        <v>121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COUNTIF(L12:L15,Y14)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COUNTIF(L16:L20,AD14)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COUNTIF(L21:L24,AI14)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COUNTIF(L25:L29,AN14)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COUNTIF(L30:L33,AS14)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2087</v>
      </c>
      <c r="C15" s="60">
        <v>13</v>
      </c>
      <c r="D15" s="57">
        <v>2120</v>
      </c>
      <c r="E15" s="60">
        <v>24</v>
      </c>
      <c r="F15" s="57">
        <v>2133</v>
      </c>
      <c r="G15" s="63"/>
      <c r="H15" s="63"/>
      <c r="I15" s="39"/>
      <c r="J15" s="39"/>
      <c r="K15" s="49">
        <v>0</v>
      </c>
      <c r="L15">
        <v>112</v>
      </c>
      <c r="P15">
        <f>SUM(P7:P14)</f>
        <v>1</v>
      </c>
      <c r="Q15">
        <f>-SUM(Q7:Q14)</f>
        <v>2.269939949207882</v>
      </c>
      <c r="V15">
        <f>SUM(V7:V14)</f>
        <v>1</v>
      </c>
      <c r="W15">
        <f>-SUM(W7:W14)</f>
        <v>1.9219280948873623</v>
      </c>
      <c r="AA15">
        <f>SUM(AA7:AA14)</f>
        <v>1</v>
      </c>
      <c r="AB15">
        <f>-SUM(AB7:AB14)</f>
        <v>1.5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2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1</v>
      </c>
    </row>
    <row r="16" spans="1:48" x14ac:dyDescent="0.25">
      <c r="A16" s="56">
        <v>21</v>
      </c>
      <c r="B16" s="56">
        <v>2802</v>
      </c>
      <c r="C16" s="59">
        <v>11</v>
      </c>
      <c r="D16" s="56">
        <v>2817</v>
      </c>
      <c r="E16" s="59">
        <v>22</v>
      </c>
      <c r="F16" s="56">
        <v>2829</v>
      </c>
      <c r="G16" s="62"/>
      <c r="H16" s="62"/>
      <c r="I16" s="40"/>
      <c r="J16" s="40"/>
      <c r="K16" s="41">
        <v>0</v>
      </c>
      <c r="L16">
        <v>212</v>
      </c>
      <c r="P16" s="27" t="s">
        <v>91</v>
      </c>
      <c r="Q16" s="27">
        <f>Q15/(LOG(Q4)/LOG(2))</f>
        <v>0.47739088425857856</v>
      </c>
      <c r="V16" s="27" t="s">
        <v>118</v>
      </c>
      <c r="W16" s="27">
        <f>W15/(LOG(W4)/LOG(2))</f>
        <v>0.82772937677064262</v>
      </c>
      <c r="AA16" s="27" t="s">
        <v>121</v>
      </c>
      <c r="AB16" s="27">
        <f>AB15/(LOG(AB4)/LOG(2))</f>
        <v>0.75</v>
      </c>
      <c r="AF16" s="27" t="s">
        <v>122</v>
      </c>
      <c r="AG16" s="27">
        <f>AG15/(LOG(AG4)/LOG(2))</f>
        <v>0.65545875354128547</v>
      </c>
      <c r="AK16" s="27" t="s">
        <v>123</v>
      </c>
      <c r="AL16" s="27">
        <f>AL15/(LOG(AL4)/LOG(2))</f>
        <v>1</v>
      </c>
      <c r="AP16" s="27" t="s">
        <v>124</v>
      </c>
      <c r="AQ16" s="27">
        <f>AQ15/(LOG(AQ4)/LOG(2))</f>
        <v>0.31091750708257104</v>
      </c>
      <c r="AU16" s="27" t="s">
        <v>125</v>
      </c>
      <c r="AV16" s="27">
        <f>AV15/(LOG(AV4)/LOG(2))</f>
        <v>0.5</v>
      </c>
    </row>
    <row r="17" spans="1:22" x14ac:dyDescent="0.25">
      <c r="A17" s="56">
        <v>12</v>
      </c>
      <c r="B17" s="56">
        <v>2944</v>
      </c>
      <c r="C17" s="59">
        <v>13</v>
      </c>
      <c r="D17" s="56">
        <v>2977</v>
      </c>
      <c r="E17" s="59">
        <v>24</v>
      </c>
      <c r="F17" s="56">
        <v>2988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12</v>
      </c>
      <c r="B18" s="56">
        <v>3122</v>
      </c>
      <c r="C18" s="59">
        <v>24</v>
      </c>
      <c r="D18" s="56">
        <v>3134</v>
      </c>
      <c r="E18" s="59">
        <v>13</v>
      </c>
      <c r="F18" s="56">
        <v>3162</v>
      </c>
      <c r="G18" s="62"/>
      <c r="H18" s="62"/>
      <c r="I18" s="40"/>
      <c r="J18" s="40"/>
      <c r="K18" s="41">
        <v>0</v>
      </c>
      <c r="L18">
        <v>121</v>
      </c>
    </row>
    <row r="19" spans="1:22" x14ac:dyDescent="0.25">
      <c r="A19" s="56">
        <v>12</v>
      </c>
      <c r="B19" s="56">
        <v>3272</v>
      </c>
      <c r="C19" s="59">
        <v>13</v>
      </c>
      <c r="D19" s="56">
        <v>3303</v>
      </c>
      <c r="E19" s="59">
        <v>24</v>
      </c>
      <c r="F19" s="56">
        <v>3315</v>
      </c>
      <c r="G19" s="62"/>
      <c r="H19" s="62"/>
      <c r="I19" s="40"/>
      <c r="J19" s="40"/>
      <c r="K19" s="41">
        <v>0</v>
      </c>
      <c r="L19">
        <v>112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3630</v>
      </c>
      <c r="C20" s="59">
        <v>24</v>
      </c>
      <c r="D20" s="56">
        <v>3643</v>
      </c>
      <c r="E20" s="59">
        <v>13</v>
      </c>
      <c r="F20" s="56">
        <v>3661</v>
      </c>
      <c r="G20" s="62"/>
      <c r="H20" s="62"/>
      <c r="I20" s="40"/>
      <c r="J20" s="40"/>
      <c r="K20" s="41">
        <v>0</v>
      </c>
      <c r="L20">
        <v>121</v>
      </c>
      <c r="N20" s="38">
        <f>COUNTIF(L7:L33,G3)</f>
        <v>0</v>
      </c>
      <c r="O20" s="38"/>
      <c r="P20" s="45">
        <v>5</v>
      </c>
      <c r="Q20" s="45">
        <v>4</v>
      </c>
      <c r="R20" s="45">
        <v>5</v>
      </c>
      <c r="S20" s="45">
        <v>4</v>
      </c>
      <c r="T20" s="45">
        <v>5</v>
      </c>
      <c r="U20" s="45">
        <v>4</v>
      </c>
      <c r="V20" s="44"/>
    </row>
    <row r="21" spans="1:22" x14ac:dyDescent="0.25">
      <c r="A21" s="57">
        <v>12</v>
      </c>
      <c r="B21" s="57">
        <v>3782</v>
      </c>
      <c r="C21" s="60">
        <v>24</v>
      </c>
      <c r="D21" s="57">
        <v>3800</v>
      </c>
      <c r="E21" s="60">
        <v>24</v>
      </c>
      <c r="F21" s="57">
        <v>3822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3923</v>
      </c>
      <c r="C22" s="60">
        <v>24</v>
      </c>
      <c r="D22" s="57">
        <v>3952</v>
      </c>
      <c r="E22" s="60">
        <v>13</v>
      </c>
      <c r="F22" s="57">
        <v>3972</v>
      </c>
      <c r="G22" s="63"/>
      <c r="H22" s="63"/>
      <c r="I22" s="39"/>
      <c r="J22" s="39"/>
      <c r="K22" s="49">
        <v>0</v>
      </c>
      <c r="L22">
        <v>121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4104</v>
      </c>
      <c r="C23" s="60">
        <v>13</v>
      </c>
      <c r="D23" s="57">
        <v>4117</v>
      </c>
      <c r="E23" s="60">
        <v>24</v>
      </c>
      <c r="F23" s="57">
        <v>4130</v>
      </c>
      <c r="G23" s="63"/>
      <c r="H23" s="63"/>
      <c r="I23" s="39"/>
      <c r="J23" s="39"/>
      <c r="K23" s="49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5873</v>
      </c>
      <c r="C24" s="60">
        <v>13</v>
      </c>
      <c r="D24" s="57">
        <v>6015</v>
      </c>
      <c r="E24" s="60">
        <v>13</v>
      </c>
      <c r="F24" s="57">
        <v>6044</v>
      </c>
      <c r="G24" s="63"/>
      <c r="H24" s="63"/>
      <c r="I24" s="39"/>
      <c r="J24" s="39"/>
      <c r="K24" s="49">
        <v>0</v>
      </c>
      <c r="L24">
        <v>111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6211</v>
      </c>
      <c r="C25" s="59">
        <v>13</v>
      </c>
      <c r="D25" s="56">
        <v>6264</v>
      </c>
      <c r="E25" s="59">
        <v>24</v>
      </c>
      <c r="F25" s="56">
        <v>6277</v>
      </c>
      <c r="G25" s="62"/>
      <c r="H25" s="62"/>
      <c r="I25" s="40"/>
      <c r="J25" s="40"/>
      <c r="K25" s="41">
        <v>0</v>
      </c>
      <c r="L25">
        <v>112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6476</v>
      </c>
      <c r="C26" s="59">
        <v>24</v>
      </c>
      <c r="D26" s="56">
        <v>6497</v>
      </c>
      <c r="E26" s="59">
        <v>13</v>
      </c>
      <c r="F26" s="56">
        <v>6516</v>
      </c>
      <c r="G26" s="62"/>
      <c r="H26" s="62"/>
      <c r="I26" s="40"/>
      <c r="J26" s="40"/>
      <c r="K26" s="41">
        <v>0</v>
      </c>
      <c r="L26">
        <v>121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7523</v>
      </c>
      <c r="C27" s="59">
        <v>13</v>
      </c>
      <c r="D27" s="56">
        <v>7542</v>
      </c>
      <c r="E27" s="59">
        <v>24</v>
      </c>
      <c r="F27" s="56">
        <v>7555</v>
      </c>
      <c r="G27" s="62"/>
      <c r="H27" s="62"/>
      <c r="I27" s="40"/>
      <c r="J27" s="40"/>
      <c r="K27" s="41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8507</v>
      </c>
      <c r="C28" s="59">
        <v>13</v>
      </c>
      <c r="D28" s="56">
        <v>8524</v>
      </c>
      <c r="E28" s="59">
        <v>24</v>
      </c>
      <c r="F28" s="56">
        <v>8542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111</v>
      </c>
      <c r="P28">
        <f>F11/P20</f>
        <v>131.19999999999999</v>
      </c>
      <c r="Q28">
        <f>(F15-F11)/Q20</f>
        <v>369.25</v>
      </c>
      <c r="R28">
        <f>(F20-F15)/R20</f>
        <v>305.60000000000002</v>
      </c>
      <c r="S28">
        <f>(F24-F20)/S20</f>
        <v>595.75</v>
      </c>
      <c r="T28">
        <f>(F29-F24)/T20</f>
        <v>531</v>
      </c>
      <c r="U28">
        <f>(F33-F29)/U20</f>
        <v>171.5</v>
      </c>
    </row>
    <row r="29" spans="1:22" x14ac:dyDescent="0.25">
      <c r="A29" s="56">
        <v>12</v>
      </c>
      <c r="B29" s="56">
        <v>8659</v>
      </c>
      <c r="C29" s="59">
        <v>13</v>
      </c>
      <c r="D29" s="56">
        <v>8687</v>
      </c>
      <c r="E29" s="59">
        <v>24</v>
      </c>
      <c r="F29" s="56">
        <v>8699</v>
      </c>
      <c r="G29" s="62"/>
      <c r="H29" s="62"/>
      <c r="I29" s="40"/>
      <c r="J29" s="40"/>
      <c r="K29" s="41">
        <v>0</v>
      </c>
      <c r="L29">
        <v>112</v>
      </c>
    </row>
    <row r="30" spans="1:22" x14ac:dyDescent="0.25">
      <c r="A30" s="57">
        <v>12</v>
      </c>
      <c r="B30" s="57">
        <v>8830</v>
      </c>
      <c r="C30" s="60">
        <v>13</v>
      </c>
      <c r="D30" s="57">
        <v>8844</v>
      </c>
      <c r="E30" s="60">
        <v>24</v>
      </c>
      <c r="F30" s="57">
        <v>8862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25">
      <c r="A31" s="57">
        <v>12</v>
      </c>
      <c r="B31" s="57">
        <v>8991</v>
      </c>
      <c r="C31" s="60">
        <v>13</v>
      </c>
      <c r="D31" s="57">
        <v>9013</v>
      </c>
      <c r="E31" s="60">
        <v>13</v>
      </c>
      <c r="F31" s="57">
        <v>9022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9205</v>
      </c>
      <c r="C32" s="60">
        <v>13</v>
      </c>
      <c r="D32" s="57">
        <v>9215</v>
      </c>
      <c r="E32" s="60">
        <v>24</v>
      </c>
      <c r="F32" s="57">
        <v>9227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25">
      <c r="A33" s="57">
        <v>12</v>
      </c>
      <c r="B33" s="57">
        <v>9359</v>
      </c>
      <c r="C33" s="60">
        <v>13</v>
      </c>
      <c r="D33" s="57">
        <v>9377</v>
      </c>
      <c r="E33" s="60">
        <v>13</v>
      </c>
      <c r="F33" s="57">
        <v>9385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17"/>
      <c r="B34" s="17"/>
      <c r="C34" s="17"/>
      <c r="D34" s="17"/>
      <c r="E34" s="17"/>
      <c r="F34" s="17"/>
      <c r="G34" s="17"/>
      <c r="H3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146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40</v>
      </c>
      <c r="V3" s="25" t="s">
        <v>119</v>
      </c>
      <c r="W3">
        <f>COUNTA(L7:L13)</f>
        <v>7</v>
      </c>
      <c r="AA3" s="25" t="s">
        <v>119</v>
      </c>
      <c r="AB3">
        <f>COUNTA(L14:L19)</f>
        <v>6</v>
      </c>
      <c r="AF3" s="25" t="s">
        <v>119</v>
      </c>
      <c r="AG3">
        <f>COUNTA(L20:L26)</f>
        <v>7</v>
      </c>
      <c r="AK3" s="25" t="s">
        <v>119</v>
      </c>
      <c r="AL3">
        <f>COUNTA(L27:L33)</f>
        <v>7</v>
      </c>
      <c r="AP3" s="25" t="s">
        <v>119</v>
      </c>
      <c r="AQ3">
        <f>COUNTA(L34:L39)</f>
        <v>6</v>
      </c>
      <c r="AU3" s="25" t="s">
        <v>119</v>
      </c>
      <c r="AV3">
        <f>COUNTA(L40:L46)</f>
        <v>7</v>
      </c>
    </row>
    <row r="4" spans="1:48" x14ac:dyDescent="0.25">
      <c r="P4" s="25" t="s">
        <v>87</v>
      </c>
      <c r="Q4" s="26">
        <f>SUM(O7:O14)</f>
        <v>40</v>
      </c>
      <c r="V4" s="25" t="s">
        <v>120</v>
      </c>
      <c r="W4">
        <f>SUM(U7:U14)</f>
        <v>7</v>
      </c>
      <c r="AA4" s="25" t="s">
        <v>120</v>
      </c>
      <c r="AB4">
        <f>SUM(Z7:Z14)</f>
        <v>6</v>
      </c>
      <c r="AF4" s="25" t="s">
        <v>120</v>
      </c>
      <c r="AG4">
        <f>SUM(AE7:AE14)</f>
        <v>7</v>
      </c>
      <c r="AK4" s="25" t="s">
        <v>120</v>
      </c>
      <c r="AL4">
        <f>SUM(AJ7:AJ14)</f>
        <v>7</v>
      </c>
      <c r="AP4" s="25" t="s">
        <v>120</v>
      </c>
      <c r="AQ4">
        <f>SUM(AO7:AO14)</f>
        <v>6</v>
      </c>
      <c r="AU4" s="25" t="s">
        <v>120</v>
      </c>
      <c r="AV4">
        <f>SUM(AT7:AT14)</f>
        <v>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171</v>
      </c>
      <c r="C7" s="58">
        <v>24</v>
      </c>
      <c r="D7" s="55">
        <v>196</v>
      </c>
      <c r="E7" s="58">
        <v>13</v>
      </c>
      <c r="F7" s="55">
        <v>283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5</v>
      </c>
      <c r="P7" s="34">
        <f>O7/$Q$4</f>
        <v>0.125</v>
      </c>
      <c r="Q7" s="34">
        <f>IF(P7=0,0,(P7*((LOG(P7))/LOG(2))))</f>
        <v>-0.375</v>
      </c>
      <c r="T7" s="34">
        <f>N7</f>
        <v>111</v>
      </c>
      <c r="U7" s="34">
        <f>COUNTIF(L7:L13,T7)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COUNTIF(L14:L19,Y7)</f>
        <v>2</v>
      </c>
      <c r="AA7" s="34">
        <f>Z7/(AB4-Z11)</f>
        <v>0.4</v>
      </c>
      <c r="AB7" s="34">
        <f>IF(AA7=0,0,(AA7*((LOG(AA7))/LOG(2))))</f>
        <v>-0.52877123795494496</v>
      </c>
      <c r="AD7" s="34">
        <f>N7</f>
        <v>111</v>
      </c>
      <c r="AE7" s="34">
        <f>COUNTIF(L20:L26,AD7)</f>
        <v>1</v>
      </c>
      <c r="AF7" s="34">
        <f>AE7/(AG4-AE11)</f>
        <v>0.14285714285714285</v>
      </c>
      <c r="AG7" s="34">
        <f>IF(AF7=0,0,(AF7*((LOG(AF7))/LOG(2))))</f>
        <v>-0.40105070315108626</v>
      </c>
      <c r="AI7" s="34">
        <f>N7</f>
        <v>111</v>
      </c>
      <c r="AJ7" s="34">
        <f>COUNTIF(L27:L33,AI7)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COUNTIF(L34:L39,AN7)</f>
        <v>1</v>
      </c>
      <c r="AP7" s="34">
        <f>AO7/(AQ4-AO11)</f>
        <v>0.16666666666666666</v>
      </c>
      <c r="AQ7" s="34">
        <f>IF(AP7=0,0,(AP7*((LOG(AP7))/LOG(2))))</f>
        <v>-0.43082708345352599</v>
      </c>
      <c r="AS7" s="34">
        <f>N7</f>
        <v>111</v>
      </c>
      <c r="AT7" s="34">
        <f>COUNTIF(L40:L46,AS7)</f>
        <v>1</v>
      </c>
      <c r="AU7" s="34">
        <f>AT7/(AV4-AT11)</f>
        <v>0.14285714285714285</v>
      </c>
      <c r="AV7" s="34">
        <f>IF(AU7=0,0,(AU7*((LOG(AU7))/LOG(2))))</f>
        <v>-0.40105070315108626</v>
      </c>
    </row>
    <row r="8" spans="1:48" x14ac:dyDescent="0.25">
      <c r="A8" s="56">
        <v>12</v>
      </c>
      <c r="B8" s="56">
        <v>481</v>
      </c>
      <c r="C8" s="59">
        <v>24</v>
      </c>
      <c r="D8" s="56">
        <v>495</v>
      </c>
      <c r="E8" s="59">
        <v>13</v>
      </c>
      <c r="F8" s="56">
        <v>534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11</v>
      </c>
      <c r="P8" s="34">
        <f>O8/$Q$4</f>
        <v>0.27500000000000002</v>
      </c>
      <c r="Q8" s="34">
        <f>IF(P8=0,0,(P8*((LOG(P8))/LOG(2))))</f>
        <v>-0.51218653096876798</v>
      </c>
      <c r="T8" s="34">
        <f>N8</f>
        <v>112</v>
      </c>
      <c r="U8" s="34">
        <f>COUNTIF(L7:L13,T8)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COUNTIF(L14:L19,Y8)</f>
        <v>1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COUNTIF(L20:L26,AD8)</f>
        <v>2</v>
      </c>
      <c r="AF8" s="34">
        <f>AE8/(AG4-AE11)</f>
        <v>0.2857142857142857</v>
      </c>
      <c r="AG8" s="34">
        <f>IF(AF8=0,0,(AF8*((LOG(AF8))/LOG(2))))</f>
        <v>-0.51638712058788683</v>
      </c>
      <c r="AI8" s="34">
        <f>N8</f>
        <v>112</v>
      </c>
      <c r="AJ8" s="34">
        <f>COUNTIF(L27:L33,AI8)</f>
        <v>4</v>
      </c>
      <c r="AK8" s="34">
        <f>AJ8/(AL4-AJ11)</f>
        <v>0.5714285714285714</v>
      </c>
      <c r="AL8" s="34">
        <f>IF(AK8=0,0,(AK8*((LOG(AK8))/LOG(2))))</f>
        <v>-0.46134566974720237</v>
      </c>
      <c r="AN8" s="34">
        <f>N8</f>
        <v>112</v>
      </c>
      <c r="AO8" s="34">
        <f>COUNTIF(L34:L39,AN8)</f>
        <v>4</v>
      </c>
      <c r="AP8" s="34">
        <f>AO8/(AQ4-AO11)</f>
        <v>0.66666666666666663</v>
      </c>
      <c r="AQ8" s="34">
        <f>IF(AP8=0,0,(AP8*((LOG(AP8))/LOG(2))))</f>
        <v>-0.38997500048077083</v>
      </c>
      <c r="AS8" s="34">
        <f>N8</f>
        <v>112</v>
      </c>
      <c r="AT8" s="34">
        <f>COUNTIF(L40:L46,AS8)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639</v>
      </c>
      <c r="C9" s="59">
        <v>24</v>
      </c>
      <c r="D9" s="56">
        <v>655</v>
      </c>
      <c r="E9" s="59">
        <v>24</v>
      </c>
      <c r="F9" s="56">
        <v>679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8</v>
      </c>
      <c r="P9" s="34">
        <f>O9/$Q$4</f>
        <v>0.2</v>
      </c>
      <c r="Q9" s="34">
        <f>IF(P9=0,0,(P9*((LOG(P9))/LOG(2))))</f>
        <v>-0.46438561897747244</v>
      </c>
      <c r="T9" s="34">
        <f>N9</f>
        <v>121</v>
      </c>
      <c r="U9" s="34">
        <f>COUNTIF(L7:L13,T9)</f>
        <v>4</v>
      </c>
      <c r="V9" s="34">
        <f>U9/(W4-U11)</f>
        <v>0.5714285714285714</v>
      </c>
      <c r="W9" s="34">
        <f>IF(V9=0,0,(V9*((LOG(V9))/LOG(2))))</f>
        <v>-0.46134566974720237</v>
      </c>
      <c r="Y9" s="34">
        <f>N9</f>
        <v>121</v>
      </c>
      <c r="Z9" s="34">
        <f>COUNTIF(L14:L19,Y9)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COUNTIF(L20:L26,AD9)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COUNTIF(L27:L33,AI9)</f>
        <v>2</v>
      </c>
      <c r="AK9" s="34">
        <f>AJ9/(AL4-AJ11)</f>
        <v>0.2857142857142857</v>
      </c>
      <c r="AL9" s="34">
        <f>IF(AK9=0,0,(AK9*((LOG(AK9))/LOG(2))))</f>
        <v>-0.51638712058788683</v>
      </c>
      <c r="AN9" s="34">
        <f>N9</f>
        <v>121</v>
      </c>
      <c r="AO9" s="34">
        <f>COUNTIF(L34:L39,AN9)</f>
        <v>1</v>
      </c>
      <c r="AP9" s="34">
        <f>AO9/(AQ4-AO11)</f>
        <v>0.16666666666666666</v>
      </c>
      <c r="AQ9" s="34">
        <f>IF(AP9=0,0,(AP9*((LOG(AP9))/LOG(2))))</f>
        <v>-0.43082708345352599</v>
      </c>
      <c r="AS9" s="34">
        <f>N9</f>
        <v>121</v>
      </c>
      <c r="AT9" s="34">
        <f>COUNTIF(L40:L46,AS9)</f>
        <v>1</v>
      </c>
      <c r="AU9" s="34">
        <f>AT9/(AV4-AT11)</f>
        <v>0.14285714285714285</v>
      </c>
      <c r="AV9" s="34">
        <f>IF(AU9=0,0,(AU9*((LOG(AU9))/LOG(2))))</f>
        <v>-0.40105070315108626</v>
      </c>
    </row>
    <row r="10" spans="1:48" x14ac:dyDescent="0.25">
      <c r="A10" s="56">
        <v>12</v>
      </c>
      <c r="B10" s="56">
        <v>803</v>
      </c>
      <c r="C10" s="59">
        <v>24</v>
      </c>
      <c r="D10" s="56">
        <v>864</v>
      </c>
      <c r="E10" s="59">
        <v>13</v>
      </c>
      <c r="F10" s="56">
        <v>1048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12</v>
      </c>
      <c r="P10" s="34">
        <f>O10/$Q$4</f>
        <v>0.3</v>
      </c>
      <c r="Q10" s="34">
        <f>IF(P10=0,0,(P10*((LOG(P10))/LOG(2))))</f>
        <v>-0.52108967824986185</v>
      </c>
      <c r="T10" s="34">
        <f>N10</f>
        <v>122</v>
      </c>
      <c r="U10" s="34">
        <f>COUNTIF(L7:L13,T10)</f>
        <v>2</v>
      </c>
      <c r="V10" s="34">
        <f>U10/(W4-U11)</f>
        <v>0.2857142857142857</v>
      </c>
      <c r="W10" s="34">
        <f>IF(V10=0,0,(V10*((LOG(V10))/LOG(2))))</f>
        <v>-0.51638712058788683</v>
      </c>
      <c r="Y10" s="34">
        <f>N10</f>
        <v>122</v>
      </c>
      <c r="Z10" s="34">
        <f>COUNTIF(L14:L19,Y10)</f>
        <v>1</v>
      </c>
      <c r="AA10" s="34">
        <f>Z10/(AB4-Z11)</f>
        <v>0.2</v>
      </c>
      <c r="AB10" s="34">
        <f>IF(AA10=0,0,(AA10*((LOG(AA10))/LOG(2))))</f>
        <v>-0.46438561897747244</v>
      </c>
      <c r="AD10" s="34">
        <f>N10</f>
        <v>122</v>
      </c>
      <c r="AE10" s="34">
        <f>COUNTIF(L20:L26,AD10)</f>
        <v>4</v>
      </c>
      <c r="AF10" s="34">
        <f>AE10/(AG4-AE11)</f>
        <v>0.5714285714285714</v>
      </c>
      <c r="AG10" s="34">
        <f>IF(AF10=0,0,(AF10*((LOG(AF10))/LOG(2))))</f>
        <v>-0.46134566974720237</v>
      </c>
      <c r="AI10" s="34">
        <f>N10</f>
        <v>122</v>
      </c>
      <c r="AJ10" s="34">
        <f>COUNTIF(L27:L33,AI10)</f>
        <v>1</v>
      </c>
      <c r="AK10" s="34">
        <f>AJ10/(AL4-AJ11)</f>
        <v>0.14285714285714285</v>
      </c>
      <c r="AL10" s="34">
        <f>IF(AK10=0,0,(AK10*((LOG(AK10))/LOG(2))))</f>
        <v>-0.40105070315108626</v>
      </c>
      <c r="AN10" s="34">
        <f>N10</f>
        <v>122</v>
      </c>
      <c r="AO10" s="34">
        <f>COUNTIF(L34:L39,AN10)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COUNTIF(L40:L46,AS10)</f>
        <v>4</v>
      </c>
      <c r="AU10" s="34">
        <f>AT10/(AV4-AT11)</f>
        <v>0.5714285714285714</v>
      </c>
      <c r="AV10" s="34">
        <f>IF(AU10=0,0,(AU10*((LOG(AU10))/LOG(2))))</f>
        <v>-0.46134566974720237</v>
      </c>
    </row>
    <row r="11" spans="1:48" x14ac:dyDescent="0.25">
      <c r="A11" s="56">
        <v>12</v>
      </c>
      <c r="B11" s="56">
        <v>1950</v>
      </c>
      <c r="C11" s="59">
        <v>24</v>
      </c>
      <c r="D11" s="56">
        <v>1980</v>
      </c>
      <c r="E11" s="59">
        <v>13</v>
      </c>
      <c r="F11" s="56">
        <v>2011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1</v>
      </c>
      <c r="P11" s="34">
        <f>O11/$Q$4</f>
        <v>2.5000000000000001E-2</v>
      </c>
      <c r="Q11" s="34">
        <f>IF(P11=0,0,(P11*((LOG(P11))/LOG(2))))</f>
        <v>-0.13304820237218404</v>
      </c>
      <c r="T11" s="34">
        <f>N11</f>
        <v>211</v>
      </c>
      <c r="U11" s="34">
        <f>COUNTIF(L7:L13,T11)</f>
        <v>0</v>
      </c>
      <c r="V11" s="53"/>
      <c r="W11" s="54"/>
      <c r="Y11" s="34">
        <f>N11</f>
        <v>211</v>
      </c>
      <c r="Z11" s="34">
        <f>COUNTIF(L14:L19,Y11)</f>
        <v>1</v>
      </c>
      <c r="AA11" s="53"/>
      <c r="AB11" s="54"/>
      <c r="AD11" s="34">
        <f>N11</f>
        <v>211</v>
      </c>
      <c r="AE11" s="34">
        <f>COUNTIF(L20:L26,AD11)</f>
        <v>0</v>
      </c>
      <c r="AF11" s="53"/>
      <c r="AG11" s="54"/>
      <c r="AI11" s="34">
        <f>N11</f>
        <v>211</v>
      </c>
      <c r="AJ11" s="34">
        <f>COUNTIF(L27:L33,AI11)</f>
        <v>0</v>
      </c>
      <c r="AK11" s="53"/>
      <c r="AL11" s="54"/>
      <c r="AN11" s="34">
        <f>N11</f>
        <v>211</v>
      </c>
      <c r="AO11" s="34">
        <f>COUNTIF(L34:L39,AN11)</f>
        <v>0</v>
      </c>
      <c r="AP11" s="53"/>
      <c r="AQ11" s="54"/>
      <c r="AS11" s="34">
        <f>N11</f>
        <v>211</v>
      </c>
      <c r="AT11" s="34">
        <f>COUNTIF(L40:L46,AS11)</f>
        <v>0</v>
      </c>
      <c r="AU11" s="53"/>
      <c r="AV11" s="54"/>
    </row>
    <row r="12" spans="1:48" x14ac:dyDescent="0.25">
      <c r="A12" s="56">
        <v>21</v>
      </c>
      <c r="B12" s="56">
        <v>2199</v>
      </c>
      <c r="C12" s="59">
        <v>11</v>
      </c>
      <c r="D12" s="56">
        <v>2233</v>
      </c>
      <c r="E12" s="59">
        <v>22</v>
      </c>
      <c r="F12" s="56">
        <v>2246</v>
      </c>
      <c r="G12" s="62"/>
      <c r="H12" s="62"/>
      <c r="I12" s="40"/>
      <c r="J12" s="40"/>
      <c r="K12" s="41">
        <v>0</v>
      </c>
      <c r="L12">
        <v>212</v>
      </c>
      <c r="N12" s="34">
        <v>212</v>
      </c>
      <c r="O12" s="34">
        <f>COUNTIF($L$7:$L$500,N12)</f>
        <v>1</v>
      </c>
      <c r="P12" s="34">
        <f>O12/$Q$4</f>
        <v>2.5000000000000001E-2</v>
      </c>
      <c r="Q12" s="34">
        <f>IF(P12=0,0,(P12*((LOG(P12))/LOG(2))))</f>
        <v>-0.13304820237218404</v>
      </c>
      <c r="T12" s="34">
        <f>N12</f>
        <v>212</v>
      </c>
      <c r="U12" s="34">
        <f>COUNTIF(L7:L13,T12)</f>
        <v>1</v>
      </c>
      <c r="V12" s="34">
        <f>U12/(W4-U11)</f>
        <v>0.14285714285714285</v>
      </c>
      <c r="W12" s="34">
        <f>IF(V12=0,0,(V12*((LOG(V12))/LOG(2))))</f>
        <v>-0.40105070315108626</v>
      </c>
      <c r="Y12" s="34">
        <f>N12</f>
        <v>212</v>
      </c>
      <c r="Z12" s="34">
        <f>COUNTIF(L14:L19,Y12)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COUNTIF(L20:L26,AD12)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COUNTIF(L27:L33,AI12)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COUNTIF(L34:L39,AN12)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COUNTIF(L40:L46,AS12)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2526</v>
      </c>
      <c r="C13" s="59">
        <v>24</v>
      </c>
      <c r="D13" s="56">
        <v>2540</v>
      </c>
      <c r="E13" s="59">
        <v>24</v>
      </c>
      <c r="F13" s="56">
        <v>2567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COUNTIF(L7:L13,T13)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COUNTIF(L14:L19,Y13)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COUNTIF(L20:L26,AD13)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COUNTIF(L27:L33,AI13)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COUNTIF(L34:L39,AN13)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COUNTIF(L40:L46,AS13)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2725</v>
      </c>
      <c r="C14" s="60">
        <v>11</v>
      </c>
      <c r="D14" s="57">
        <v>2817</v>
      </c>
      <c r="E14" s="60">
        <v>11</v>
      </c>
      <c r="F14" s="57">
        <v>2837</v>
      </c>
      <c r="G14" s="63"/>
      <c r="H14" s="63"/>
      <c r="I14" s="39"/>
      <c r="J14" s="39"/>
      <c r="K14" s="49">
        <v>0</v>
      </c>
      <c r="L14">
        <v>211</v>
      </c>
      <c r="N14" s="34">
        <v>222</v>
      </c>
      <c r="O14" s="34">
        <f>COUNTIF($L$7:$L$500,N14)</f>
        <v>2</v>
      </c>
      <c r="P14" s="34">
        <f>O14/$Q$4</f>
        <v>0.05</v>
      </c>
      <c r="Q14" s="34">
        <f>IF(P14=0,0,(P14*((LOG(P14))/LOG(2))))</f>
        <v>-0.21609640474436814</v>
      </c>
      <c r="T14" s="34">
        <f>N14</f>
        <v>222</v>
      </c>
      <c r="U14" s="34">
        <f>COUNTIF(L7:L13,T14)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COUNTIF(L14:L19,Y14)</f>
        <v>1</v>
      </c>
      <c r="AA14" s="34">
        <f>Z14/(AB4-Z11)</f>
        <v>0.2</v>
      </c>
      <c r="AB14" s="34">
        <f>IF(AA14=0,0,(AA14*((LOG(AA14))/LOG(2))))</f>
        <v>-0.46438561897747244</v>
      </c>
      <c r="AD14" s="34">
        <f>N14</f>
        <v>222</v>
      </c>
      <c r="AE14" s="34">
        <f>COUNTIF(L20:L26,AD14)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COUNTIF(L27:L33,AI14)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COUNTIF(L34:L39,AN14)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COUNTIF(L40:L46,AS14)</f>
        <v>1</v>
      </c>
      <c r="AU14" s="34">
        <f>AT14/(AV4-AT11)</f>
        <v>0.14285714285714285</v>
      </c>
      <c r="AV14" s="34">
        <f>IF(AU14=0,0,(AU14*((LOG(AU14))/LOG(2))))</f>
        <v>-0.40105070315108626</v>
      </c>
    </row>
    <row r="15" spans="1:48" x14ac:dyDescent="0.25">
      <c r="A15" s="57">
        <v>21</v>
      </c>
      <c r="B15" s="57">
        <v>2965</v>
      </c>
      <c r="C15" s="60">
        <v>22</v>
      </c>
      <c r="D15" s="57">
        <v>2970</v>
      </c>
      <c r="E15" s="60">
        <v>24</v>
      </c>
      <c r="F15" s="57">
        <v>2980</v>
      </c>
      <c r="G15" s="63"/>
      <c r="H15" s="63"/>
      <c r="I15" s="39"/>
      <c r="J15" s="39"/>
      <c r="K15" s="49">
        <v>0</v>
      </c>
      <c r="L15">
        <v>222</v>
      </c>
      <c r="P15">
        <f>SUM(P7:P14)</f>
        <v>1.0000000000000002</v>
      </c>
      <c r="Q15">
        <f>-SUM(Q7:Q14)</f>
        <v>2.3548546376848383</v>
      </c>
      <c r="V15">
        <f>SUM(V7:V14)</f>
        <v>1</v>
      </c>
      <c r="W15">
        <f>-SUM(W7:W14)</f>
        <v>1.3787834934861753</v>
      </c>
      <c r="AA15">
        <f>SUM(AA7:AA14)</f>
        <v>1</v>
      </c>
      <c r="AB15">
        <f>-SUM(AB7:AB14)</f>
        <v>1.9219280948873623</v>
      </c>
      <c r="AF15">
        <f>SUM(AF7:AF14)</f>
        <v>1</v>
      </c>
      <c r="AG15">
        <f>-SUM(AG7:AG14)</f>
        <v>1.3787834934861753</v>
      </c>
      <c r="AK15">
        <f>SUM(AK7:AK14)</f>
        <v>1</v>
      </c>
      <c r="AL15">
        <f>-SUM(AL7:AL14)</f>
        <v>1.3787834934861753</v>
      </c>
      <c r="AP15">
        <f>SUM(AP7:AP14)</f>
        <v>0.99999999999999989</v>
      </c>
      <c r="AQ15">
        <f>-SUM(AQ7:AQ14)</f>
        <v>1.2516291673878228</v>
      </c>
      <c r="AU15">
        <f>SUM(AU7:AU14)</f>
        <v>1</v>
      </c>
      <c r="AV15">
        <f>-SUM(AV7:AV14)</f>
        <v>1.6644977792004614</v>
      </c>
    </row>
    <row r="16" spans="1:48" x14ac:dyDescent="0.25">
      <c r="A16" s="57">
        <v>12</v>
      </c>
      <c r="B16" s="57">
        <v>3081</v>
      </c>
      <c r="C16" s="60">
        <v>13</v>
      </c>
      <c r="D16" s="57">
        <v>3099</v>
      </c>
      <c r="E16" s="60">
        <v>13</v>
      </c>
      <c r="F16" s="57">
        <v>3108</v>
      </c>
      <c r="G16" s="63"/>
      <c r="H16" s="63"/>
      <c r="I16" s="39"/>
      <c r="J16" s="39"/>
      <c r="K16" s="49">
        <v>0</v>
      </c>
      <c r="L16">
        <v>111</v>
      </c>
      <c r="P16" s="27" t="s">
        <v>91</v>
      </c>
      <c r="Q16" s="27">
        <f>Q15/(LOG(Q4)/LOG(2))</f>
        <v>0.44248148334568554</v>
      </c>
      <c r="V16" s="27" t="s">
        <v>118</v>
      </c>
      <c r="W16" s="27">
        <f>W15/(LOG(W4)/LOG(2))</f>
        <v>0.49113258984568253</v>
      </c>
      <c r="AA16" s="27" t="s">
        <v>121</v>
      </c>
      <c r="AB16" s="27">
        <f>AB15/(LOG(AB4)/LOG(2))</f>
        <v>0.74350327881011058</v>
      </c>
      <c r="AF16" s="27" t="s">
        <v>122</v>
      </c>
      <c r="AG16" s="27">
        <f>AG15/(LOG(AG4)/LOG(2))</f>
        <v>0.49113258984568253</v>
      </c>
      <c r="AK16" s="27" t="s">
        <v>123</v>
      </c>
      <c r="AL16" s="27">
        <f>AL15/(LOG(AL4)/LOG(2))</f>
        <v>0.49113258984568253</v>
      </c>
      <c r="AP16" s="27" t="s">
        <v>124</v>
      </c>
      <c r="AQ16" s="27">
        <f>AQ15/(LOG(AQ4)/LOG(2))</f>
        <v>0.4841962570206112</v>
      </c>
      <c r="AU16" s="27" t="s">
        <v>125</v>
      </c>
      <c r="AV16" s="27">
        <f>AV15/(LOG(AV4)/LOG(2))</f>
        <v>0.59290607187654609</v>
      </c>
    </row>
    <row r="17" spans="1:22" x14ac:dyDescent="0.25">
      <c r="A17" s="57">
        <v>12</v>
      </c>
      <c r="B17" s="57">
        <v>3220</v>
      </c>
      <c r="C17" s="60">
        <v>24</v>
      </c>
      <c r="D17" s="57">
        <v>3248</v>
      </c>
      <c r="E17" s="60">
        <v>24</v>
      </c>
      <c r="F17" s="57">
        <v>3256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25">
      <c r="A18" s="57">
        <v>12</v>
      </c>
      <c r="B18" s="57">
        <v>3369</v>
      </c>
      <c r="C18" s="60">
        <v>13</v>
      </c>
      <c r="D18" s="57">
        <v>3379</v>
      </c>
      <c r="E18" s="60">
        <v>13</v>
      </c>
      <c r="F18" s="57">
        <v>3387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7">
        <v>12</v>
      </c>
      <c r="B19" s="57">
        <v>3496</v>
      </c>
      <c r="C19" s="60">
        <v>13</v>
      </c>
      <c r="D19" s="57">
        <v>3514</v>
      </c>
      <c r="E19" s="60">
        <v>24</v>
      </c>
      <c r="F19" s="57">
        <v>3545</v>
      </c>
      <c r="G19" s="63"/>
      <c r="H19" s="63"/>
      <c r="I19" s="39"/>
      <c r="J19" s="39"/>
      <c r="K19" s="49">
        <v>0</v>
      </c>
      <c r="L19">
        <v>112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3666</v>
      </c>
      <c r="C20" s="59">
        <v>24</v>
      </c>
      <c r="D20" s="56">
        <v>3706</v>
      </c>
      <c r="E20" s="59">
        <v>24</v>
      </c>
      <c r="F20" s="56">
        <v>3713</v>
      </c>
      <c r="G20" s="62"/>
      <c r="H20" s="62"/>
      <c r="I20" s="40"/>
      <c r="J20" s="40"/>
      <c r="K20" s="41">
        <v>0</v>
      </c>
      <c r="L20">
        <v>122</v>
      </c>
      <c r="N20" s="38">
        <f>COUNTIF(L7:L46,G3)</f>
        <v>1</v>
      </c>
      <c r="O20" s="38"/>
      <c r="P20" s="45">
        <v>7</v>
      </c>
      <c r="Q20" s="45">
        <v>6</v>
      </c>
      <c r="R20" s="45">
        <v>7</v>
      </c>
      <c r="S20" s="45">
        <v>7</v>
      </c>
      <c r="T20" s="45">
        <v>6</v>
      </c>
      <c r="U20" s="45">
        <v>7</v>
      </c>
      <c r="V20" s="44"/>
    </row>
    <row r="21" spans="1:22" x14ac:dyDescent="0.25">
      <c r="A21" s="56">
        <v>12</v>
      </c>
      <c r="B21" s="56">
        <v>3817</v>
      </c>
      <c r="C21" s="59">
        <v>13</v>
      </c>
      <c r="D21" s="56">
        <v>3825</v>
      </c>
      <c r="E21" s="59">
        <v>13</v>
      </c>
      <c r="F21" s="56">
        <v>3837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3940</v>
      </c>
      <c r="C22" s="59">
        <v>13</v>
      </c>
      <c r="D22" s="56">
        <v>3948</v>
      </c>
      <c r="E22" s="59">
        <v>24</v>
      </c>
      <c r="F22" s="56">
        <v>3967</v>
      </c>
      <c r="G22" s="62"/>
      <c r="H22" s="62"/>
      <c r="I22" s="40"/>
      <c r="J22" s="40"/>
      <c r="K22" s="41">
        <v>0</v>
      </c>
      <c r="L22">
        <v>112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4109</v>
      </c>
      <c r="C23" s="59">
        <v>24</v>
      </c>
      <c r="D23" s="56">
        <v>4122</v>
      </c>
      <c r="E23" s="59">
        <v>24</v>
      </c>
      <c r="F23" s="56">
        <v>4173</v>
      </c>
      <c r="G23" s="62"/>
      <c r="H23" s="62"/>
      <c r="I23" s="40"/>
      <c r="J23" s="40"/>
      <c r="K23" s="41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4554</v>
      </c>
      <c r="C24" s="59">
        <v>24</v>
      </c>
      <c r="D24" s="56">
        <v>4568</v>
      </c>
      <c r="E24" s="59">
        <v>24</v>
      </c>
      <c r="F24" s="56">
        <v>4609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1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4730</v>
      </c>
      <c r="C25" s="59">
        <v>24</v>
      </c>
      <c r="D25" s="56">
        <v>4744</v>
      </c>
      <c r="E25" s="59">
        <v>24</v>
      </c>
      <c r="F25" s="56">
        <v>4762</v>
      </c>
      <c r="G25" s="62"/>
      <c r="H25" s="62"/>
      <c r="I25" s="40"/>
      <c r="J25" s="40"/>
      <c r="K25" s="41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4870</v>
      </c>
      <c r="C26" s="59">
        <v>13</v>
      </c>
      <c r="D26" s="56">
        <v>4871</v>
      </c>
      <c r="E26" s="59">
        <v>24</v>
      </c>
      <c r="F26" s="56">
        <v>4889</v>
      </c>
      <c r="G26" s="62"/>
      <c r="H26" s="62"/>
      <c r="I26" s="40"/>
      <c r="J26" s="40"/>
      <c r="K26" s="41">
        <v>0</v>
      </c>
      <c r="L26">
        <v>112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5016</v>
      </c>
      <c r="C27" s="60">
        <v>13</v>
      </c>
      <c r="D27" s="57">
        <v>5017</v>
      </c>
      <c r="E27" s="60">
        <v>24</v>
      </c>
      <c r="F27" s="57">
        <v>5036</v>
      </c>
      <c r="G27" s="63"/>
      <c r="H27" s="63"/>
      <c r="I27" s="39"/>
      <c r="J27" s="39"/>
      <c r="K27" s="49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5158</v>
      </c>
      <c r="C28" s="60">
        <v>24</v>
      </c>
      <c r="D28" s="57">
        <v>5172</v>
      </c>
      <c r="E28" s="60">
        <v>24</v>
      </c>
      <c r="F28" s="57">
        <v>5205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111</v>
      </c>
      <c r="P28">
        <f>F13/P20</f>
        <v>366.71428571428572</v>
      </c>
      <c r="Q28">
        <f>(F19-F13)/Q20</f>
        <v>163</v>
      </c>
      <c r="R28">
        <f>(F26-F19)/R20</f>
        <v>192</v>
      </c>
      <c r="S28">
        <f>(F33-F26)/S20</f>
        <v>157.85714285714286</v>
      </c>
      <c r="T28">
        <f>(F39-F33)/T20</f>
        <v>1306.8333333333333</v>
      </c>
      <c r="U28">
        <f>(F46-F39)/U20</f>
        <v>1380</v>
      </c>
    </row>
    <row r="29" spans="1:22" x14ac:dyDescent="0.25">
      <c r="A29" s="57">
        <v>12</v>
      </c>
      <c r="B29" s="57">
        <v>5325</v>
      </c>
      <c r="C29" s="60">
        <v>13</v>
      </c>
      <c r="D29" s="57">
        <v>5341</v>
      </c>
      <c r="E29" s="60">
        <v>24</v>
      </c>
      <c r="F29" s="57">
        <v>5354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12</v>
      </c>
      <c r="B30" s="57">
        <v>5481</v>
      </c>
      <c r="C30" s="60">
        <v>13</v>
      </c>
      <c r="D30" s="57">
        <v>5483</v>
      </c>
      <c r="E30" s="60">
        <v>24</v>
      </c>
      <c r="F30" s="57">
        <v>5501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25">
      <c r="A31" s="57">
        <v>12</v>
      </c>
      <c r="B31" s="57">
        <v>5622</v>
      </c>
      <c r="C31" s="60">
        <v>13</v>
      </c>
      <c r="D31" s="57">
        <v>5624</v>
      </c>
      <c r="E31" s="60">
        <v>24</v>
      </c>
      <c r="F31" s="57">
        <v>5638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25">
      <c r="A32" s="57">
        <v>12</v>
      </c>
      <c r="B32" s="57">
        <v>5748</v>
      </c>
      <c r="C32" s="60">
        <v>24</v>
      </c>
      <c r="D32" s="57">
        <v>5769</v>
      </c>
      <c r="E32" s="60">
        <v>13</v>
      </c>
      <c r="F32" s="57">
        <v>5807</v>
      </c>
      <c r="G32" s="63"/>
      <c r="H32" s="63"/>
      <c r="I32" s="39"/>
      <c r="J32" s="39"/>
      <c r="K32" s="49">
        <v>0</v>
      </c>
      <c r="L32">
        <v>121</v>
      </c>
    </row>
    <row r="33" spans="1:12" x14ac:dyDescent="0.25">
      <c r="A33" s="57">
        <v>12</v>
      </c>
      <c r="B33" s="57">
        <v>5926</v>
      </c>
      <c r="C33" s="60">
        <v>24</v>
      </c>
      <c r="D33" s="57">
        <v>5940</v>
      </c>
      <c r="E33" s="60">
        <v>13</v>
      </c>
      <c r="F33" s="57">
        <v>5994</v>
      </c>
      <c r="G33" s="63"/>
      <c r="H33" s="63"/>
      <c r="I33" s="39"/>
      <c r="J33" s="39"/>
      <c r="K33" s="49">
        <v>0</v>
      </c>
      <c r="L33">
        <v>121</v>
      </c>
    </row>
    <row r="34" spans="1:12" x14ac:dyDescent="0.25">
      <c r="A34" s="56">
        <v>12</v>
      </c>
      <c r="B34" s="56">
        <v>12253</v>
      </c>
      <c r="C34" s="59">
        <v>24</v>
      </c>
      <c r="D34" s="56">
        <v>12268</v>
      </c>
      <c r="E34" s="59">
        <v>13</v>
      </c>
      <c r="F34" s="56">
        <v>12294</v>
      </c>
      <c r="G34" s="62"/>
      <c r="H34" s="62"/>
      <c r="I34" s="40"/>
      <c r="J34" s="40"/>
      <c r="K34" s="41">
        <v>0</v>
      </c>
      <c r="L34">
        <v>121</v>
      </c>
    </row>
    <row r="35" spans="1:12" x14ac:dyDescent="0.25">
      <c r="A35" s="56">
        <v>12</v>
      </c>
      <c r="B35" s="56">
        <v>12416</v>
      </c>
      <c r="C35" s="59">
        <v>13</v>
      </c>
      <c r="D35" s="56">
        <v>12446</v>
      </c>
      <c r="E35" s="59">
        <v>24</v>
      </c>
      <c r="F35" s="56">
        <v>12461</v>
      </c>
      <c r="G35" s="62"/>
      <c r="H35" s="62"/>
      <c r="I35" s="40"/>
      <c r="J35" s="40"/>
      <c r="K35" s="41">
        <v>0</v>
      </c>
      <c r="L35">
        <v>112</v>
      </c>
    </row>
    <row r="36" spans="1:12" x14ac:dyDescent="0.25">
      <c r="A36" s="56">
        <v>12</v>
      </c>
      <c r="B36" s="56">
        <v>12618</v>
      </c>
      <c r="C36" s="59">
        <v>13</v>
      </c>
      <c r="D36" s="56">
        <v>12633</v>
      </c>
      <c r="E36" s="59">
        <v>13</v>
      </c>
      <c r="F36" s="56">
        <v>12653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12</v>
      </c>
      <c r="B37" s="56">
        <v>13378</v>
      </c>
      <c r="C37" s="59">
        <v>13</v>
      </c>
      <c r="D37" s="56">
        <v>13389</v>
      </c>
      <c r="E37" s="59">
        <v>24</v>
      </c>
      <c r="F37" s="56">
        <v>13404</v>
      </c>
      <c r="G37" s="62"/>
      <c r="H37" s="62"/>
      <c r="I37" s="40"/>
      <c r="J37" s="40"/>
      <c r="K37" s="41">
        <v>0</v>
      </c>
      <c r="L37">
        <v>112</v>
      </c>
    </row>
    <row r="38" spans="1:12" x14ac:dyDescent="0.25">
      <c r="A38" s="56">
        <v>12</v>
      </c>
      <c r="B38" s="56">
        <v>13659</v>
      </c>
      <c r="C38" s="59">
        <v>13</v>
      </c>
      <c r="D38" s="56">
        <v>13684</v>
      </c>
      <c r="E38" s="59">
        <v>24</v>
      </c>
      <c r="F38" s="56">
        <v>13705</v>
      </c>
      <c r="G38" s="62"/>
      <c r="H38" s="62"/>
      <c r="I38" s="40"/>
      <c r="J38" s="40"/>
      <c r="K38" s="41">
        <v>0</v>
      </c>
      <c r="L38">
        <v>112</v>
      </c>
    </row>
    <row r="39" spans="1:12" x14ac:dyDescent="0.25">
      <c r="A39" s="56">
        <v>12</v>
      </c>
      <c r="B39" s="56">
        <v>13814</v>
      </c>
      <c r="C39" s="59">
        <v>13</v>
      </c>
      <c r="D39" s="56">
        <v>13822</v>
      </c>
      <c r="E39" s="59">
        <v>24</v>
      </c>
      <c r="F39" s="56">
        <v>13835</v>
      </c>
      <c r="G39" s="62"/>
      <c r="H39" s="62"/>
      <c r="I39" s="40"/>
      <c r="J39" s="40"/>
      <c r="K39" s="41">
        <v>0</v>
      </c>
      <c r="L39">
        <v>112</v>
      </c>
    </row>
    <row r="40" spans="1:12" x14ac:dyDescent="0.25">
      <c r="A40" s="57">
        <v>21</v>
      </c>
      <c r="B40" s="57">
        <v>14476</v>
      </c>
      <c r="C40" s="60">
        <v>22</v>
      </c>
      <c r="D40" s="57">
        <v>14519</v>
      </c>
      <c r="E40" s="60">
        <v>24</v>
      </c>
      <c r="F40" s="57">
        <v>14561</v>
      </c>
      <c r="G40" s="63"/>
      <c r="H40" s="63"/>
      <c r="I40" s="39"/>
      <c r="J40" s="39"/>
      <c r="K40" s="49">
        <v>0</v>
      </c>
      <c r="L40">
        <v>222</v>
      </c>
    </row>
    <row r="41" spans="1:12" x14ac:dyDescent="0.25">
      <c r="A41" s="57">
        <v>12</v>
      </c>
      <c r="B41" s="57">
        <v>14668</v>
      </c>
      <c r="C41" s="60">
        <v>24</v>
      </c>
      <c r="D41" s="57">
        <v>14687</v>
      </c>
      <c r="E41" s="60">
        <v>24</v>
      </c>
      <c r="F41" s="57">
        <v>14718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12</v>
      </c>
      <c r="B42" s="57">
        <v>18237</v>
      </c>
      <c r="C42" s="60">
        <v>24</v>
      </c>
      <c r="D42" s="57">
        <v>18252</v>
      </c>
      <c r="E42" s="60">
        <v>13</v>
      </c>
      <c r="F42" s="57">
        <v>18285</v>
      </c>
      <c r="G42" s="63"/>
      <c r="H42" s="63"/>
      <c r="I42" s="39"/>
      <c r="J42" s="39"/>
      <c r="K42" s="49">
        <v>0</v>
      </c>
      <c r="L42">
        <v>121</v>
      </c>
    </row>
    <row r="43" spans="1:12" x14ac:dyDescent="0.25">
      <c r="A43" s="57">
        <v>12</v>
      </c>
      <c r="B43" s="57">
        <v>22059</v>
      </c>
      <c r="C43" s="60">
        <v>24</v>
      </c>
      <c r="D43" s="57">
        <v>22074</v>
      </c>
      <c r="E43" s="60">
        <v>24</v>
      </c>
      <c r="F43" s="57">
        <v>22086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22845</v>
      </c>
      <c r="C44" s="60">
        <v>24</v>
      </c>
      <c r="D44" s="57">
        <v>22861</v>
      </c>
      <c r="E44" s="60">
        <v>24</v>
      </c>
      <c r="F44" s="57">
        <v>22886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12</v>
      </c>
      <c r="B45" s="57">
        <v>22997</v>
      </c>
      <c r="C45" s="60">
        <v>24</v>
      </c>
      <c r="D45" s="57">
        <v>23015</v>
      </c>
      <c r="E45" s="60">
        <v>24</v>
      </c>
      <c r="F45" s="57">
        <v>23048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23188</v>
      </c>
      <c r="C46" s="60">
        <v>13</v>
      </c>
      <c r="D46" s="57">
        <v>23490</v>
      </c>
      <c r="E46" s="60">
        <v>13</v>
      </c>
      <c r="F46" s="57">
        <v>23495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17"/>
      <c r="B47" s="17"/>
      <c r="C47" s="17"/>
      <c r="D47" s="17"/>
      <c r="E47" s="17"/>
      <c r="F47" s="17"/>
      <c r="G47" s="17"/>
      <c r="H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147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20</v>
      </c>
      <c r="V3" s="25" t="s">
        <v>119</v>
      </c>
      <c r="W3">
        <f>COUNTA(L7:L9)</f>
        <v>3</v>
      </c>
      <c r="AA3" s="25" t="s">
        <v>119</v>
      </c>
      <c r="AB3">
        <f>COUNTA(L10:L13)</f>
        <v>4</v>
      </c>
      <c r="AF3" s="25" t="s">
        <v>119</v>
      </c>
      <c r="AG3">
        <f>COUNTA(L14:L16)</f>
        <v>3</v>
      </c>
      <c r="AK3" s="25" t="s">
        <v>119</v>
      </c>
      <c r="AL3">
        <f>COUNTA(L17:L19)</f>
        <v>3</v>
      </c>
      <c r="AP3" s="25" t="s">
        <v>119</v>
      </c>
      <c r="AQ3">
        <f>COUNTA(L20:L23)</f>
        <v>4</v>
      </c>
      <c r="AU3" s="25" t="s">
        <v>119</v>
      </c>
      <c r="AV3">
        <f>COUNTA(L24:L26)</f>
        <v>3</v>
      </c>
    </row>
    <row r="4" spans="1:48" x14ac:dyDescent="0.25">
      <c r="P4" s="25" t="s">
        <v>87</v>
      </c>
      <c r="Q4" s="26">
        <f>SUM(O7:O14)</f>
        <v>20</v>
      </c>
      <c r="V4" s="25" t="s">
        <v>120</v>
      </c>
      <c r="W4">
        <f>SUM(U7:U14)</f>
        <v>3</v>
      </c>
      <c r="AA4" s="25" t="s">
        <v>120</v>
      </c>
      <c r="AB4">
        <f>SUM(Z7:Z14)</f>
        <v>4</v>
      </c>
      <c r="AF4" s="25" t="s">
        <v>120</v>
      </c>
      <c r="AG4">
        <f>SUM(AE7:AE14)</f>
        <v>3</v>
      </c>
      <c r="AK4" s="25" t="s">
        <v>120</v>
      </c>
      <c r="AL4">
        <f>SUM(AJ7:AJ14)</f>
        <v>3</v>
      </c>
      <c r="AP4" s="25" t="s">
        <v>120</v>
      </c>
      <c r="AQ4">
        <f>SUM(AO7:AO14)</f>
        <v>4</v>
      </c>
      <c r="AU4" s="25" t="s">
        <v>120</v>
      </c>
      <c r="AV4">
        <f>SUM(AT7:AT14)</f>
        <v>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18</v>
      </c>
      <c r="C7" s="58">
        <v>24</v>
      </c>
      <c r="D7" s="55">
        <v>66</v>
      </c>
      <c r="E7" s="58">
        <v>24</v>
      </c>
      <c r="F7" s="55">
        <v>86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2</v>
      </c>
      <c r="P7" s="34">
        <f>O7/$Q$4</f>
        <v>0.1</v>
      </c>
      <c r="Q7" s="34">
        <f>IF(P7=0,0,(P7*((LOG(P7))/LOG(2))))</f>
        <v>-0.33219280948873625</v>
      </c>
      <c r="T7" s="34">
        <f>N7</f>
        <v>111</v>
      </c>
      <c r="U7" s="34">
        <f>COUNTIF(L7:L9,T7)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COUNTIF(L10:L13,Y7)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COUNTIF(L14:L16,AD7)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COUNTIF(L17:L19,AI7)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COUNTIF(L20:L23,AN7)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COUNTIF(L24:L26,AS7)</f>
        <v>1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25">
      <c r="A8" s="56">
        <v>12</v>
      </c>
      <c r="B8" s="56">
        <v>6788</v>
      </c>
      <c r="C8" s="59">
        <v>24</v>
      </c>
      <c r="D8" s="56">
        <v>6916</v>
      </c>
      <c r="E8" s="59">
        <v>13</v>
      </c>
      <c r="F8" s="56">
        <v>6948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2</v>
      </c>
      <c r="P8" s="34">
        <f>O8/$Q$4</f>
        <v>0.1</v>
      </c>
      <c r="Q8" s="34">
        <f>IF(P8=0,0,(P8*((LOG(P8))/LOG(2))))</f>
        <v>-0.33219280948873625</v>
      </c>
      <c r="T8" s="34">
        <f>N8</f>
        <v>112</v>
      </c>
      <c r="U8" s="34">
        <f>COUNTIF(L7:L9,T8)</f>
        <v>1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COUNTIF(L10:L13,Y8)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COUNTIF(L14:L16,AD8)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COUNTIF(L17:L19,AI8)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COUNTIF(L20:L23,AN8)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COUNTIF(L24:L26,AS8)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7103</v>
      </c>
      <c r="C9" s="59">
        <v>13</v>
      </c>
      <c r="D9" s="56">
        <v>7119</v>
      </c>
      <c r="E9" s="59">
        <v>24</v>
      </c>
      <c r="F9" s="56">
        <v>7142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1</v>
      </c>
      <c r="P9" s="34">
        <f>O9/$Q$4</f>
        <v>0.05</v>
      </c>
      <c r="Q9" s="34">
        <f>IF(P9=0,0,(P9*((LOG(P9))/LOG(2))))</f>
        <v>-0.21609640474436814</v>
      </c>
      <c r="T9" s="34">
        <f>N9</f>
        <v>121</v>
      </c>
      <c r="U9" s="34">
        <f>COUNTIF(L7:L9,T9)</f>
        <v>1</v>
      </c>
      <c r="V9" s="34">
        <f>U9/(W4-U11)</f>
        <v>0.33333333333333331</v>
      </c>
      <c r="W9" s="34">
        <f>IF(V9=0,0,(V9*((LOG(V9))/LOG(2))))</f>
        <v>-0.52832083357371862</v>
      </c>
      <c r="Y9" s="34">
        <f>N9</f>
        <v>121</v>
      </c>
      <c r="Z9" s="34">
        <f>COUNTIF(L10:L13,Y9)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COUNTIF(L14:L16,AD9)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COUNTIF(L17:L19,AI9)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COUNTIF(L20:L23,AN9)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COUNTIF(L24:L26,AS9)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7">
        <v>12</v>
      </c>
      <c r="B10" s="57">
        <v>7425</v>
      </c>
      <c r="C10" s="60">
        <v>13</v>
      </c>
      <c r="D10" s="57">
        <v>7436</v>
      </c>
      <c r="E10" s="60">
        <v>24</v>
      </c>
      <c r="F10" s="57">
        <v>7457</v>
      </c>
      <c r="G10" s="63"/>
      <c r="H10" s="63"/>
      <c r="I10" s="39"/>
      <c r="J10" s="39"/>
      <c r="K10" s="49">
        <v>0</v>
      </c>
      <c r="L10">
        <v>112</v>
      </c>
      <c r="N10" s="34">
        <v>122</v>
      </c>
      <c r="O10" s="34">
        <f>COUNTIF($L$7:$L$500,N10)</f>
        <v>12</v>
      </c>
      <c r="P10" s="34">
        <f>O10/$Q$4</f>
        <v>0.6</v>
      </c>
      <c r="Q10" s="34">
        <f>IF(P10=0,0,(P10*((LOG(P10))/LOG(2))))</f>
        <v>-0.44217935649972373</v>
      </c>
      <c r="T10" s="34">
        <f>N10</f>
        <v>122</v>
      </c>
      <c r="U10" s="34">
        <f>COUNTIF(L7:L9,T10)</f>
        <v>1</v>
      </c>
      <c r="V10" s="34">
        <f>U10/(W4-U11)</f>
        <v>0.33333333333333331</v>
      </c>
      <c r="W10" s="34">
        <f>IF(V10=0,0,(V10*((LOG(V10))/LOG(2))))</f>
        <v>-0.52832083357371862</v>
      </c>
      <c r="Y10" s="34">
        <f>N10</f>
        <v>122</v>
      </c>
      <c r="Z10" s="34">
        <f>COUNTIF(L10:L13,Y10)</f>
        <v>1</v>
      </c>
      <c r="AA10" s="34">
        <f>Z10/(AB4-Z11)</f>
        <v>0.25</v>
      </c>
      <c r="AB10" s="34">
        <f>IF(AA10=0,0,(AA10*((LOG(AA10))/LOG(2))))</f>
        <v>-0.5</v>
      </c>
      <c r="AD10" s="34">
        <f>N10</f>
        <v>122</v>
      </c>
      <c r="AE10" s="34">
        <f>COUNTIF(L14:L16,AD10)</f>
        <v>2</v>
      </c>
      <c r="AF10" s="34">
        <f>AE10/(AG4-AE11)</f>
        <v>0.66666666666666663</v>
      </c>
      <c r="AG10" s="34">
        <f>IF(AF10=0,0,(AF10*((LOG(AF10))/LOG(2))))</f>
        <v>-0.38997500048077083</v>
      </c>
      <c r="AI10" s="34">
        <f>N10</f>
        <v>122</v>
      </c>
      <c r="AJ10" s="34">
        <f>COUNTIF(L17:L19,AI10)</f>
        <v>3</v>
      </c>
      <c r="AK10" s="34">
        <f>AJ10/(AL4-AJ11)</f>
        <v>1</v>
      </c>
      <c r="AL10" s="34">
        <f>IF(AK10=0,0,(AK10*((LOG(AK10))/LOG(2))))</f>
        <v>0</v>
      </c>
      <c r="AN10" s="34">
        <f>N10</f>
        <v>122</v>
      </c>
      <c r="AO10" s="34">
        <f>COUNTIF(L20:L23,AN10)</f>
        <v>3</v>
      </c>
      <c r="AP10" s="34">
        <f>AO10/(AQ4-AO11)</f>
        <v>0.75</v>
      </c>
      <c r="AQ10" s="34">
        <f>IF(AP10=0,0,(AP10*((LOG(AP10))/LOG(2))))</f>
        <v>-0.31127812445913283</v>
      </c>
      <c r="AS10" s="34">
        <f>N10</f>
        <v>122</v>
      </c>
      <c r="AT10" s="34">
        <f>COUNTIF(L24:L26,AS10)</f>
        <v>2</v>
      </c>
      <c r="AU10" s="34">
        <f>AT10/(AV4-AT11)</f>
        <v>0.66666666666666663</v>
      </c>
      <c r="AV10" s="34">
        <f>IF(AU10=0,0,(AU10*((LOG(AU10))/LOG(2))))</f>
        <v>-0.38997500048077083</v>
      </c>
    </row>
    <row r="11" spans="1:48" x14ac:dyDescent="0.25">
      <c r="A11" s="57">
        <v>12</v>
      </c>
      <c r="B11" s="57">
        <v>7605</v>
      </c>
      <c r="C11" s="60">
        <v>24</v>
      </c>
      <c r="D11" s="57">
        <v>7625</v>
      </c>
      <c r="E11" s="60">
        <v>24</v>
      </c>
      <c r="F11" s="57">
        <v>7645</v>
      </c>
      <c r="G11" s="63"/>
      <c r="H11" s="63"/>
      <c r="I11" s="39"/>
      <c r="J11" s="39"/>
      <c r="K11" s="49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COUNTIF(L7:L9,T11)</f>
        <v>0</v>
      </c>
      <c r="V11" s="53"/>
      <c r="W11" s="54"/>
      <c r="Y11" s="34">
        <f>N11</f>
        <v>211</v>
      </c>
      <c r="Z11" s="34">
        <f>COUNTIF(L10:L13,Y11)</f>
        <v>0</v>
      </c>
      <c r="AA11" s="53"/>
      <c r="AB11" s="54"/>
      <c r="AD11" s="34">
        <f>N11</f>
        <v>211</v>
      </c>
      <c r="AE11" s="34">
        <f>COUNTIF(L14:L16,AD11)</f>
        <v>0</v>
      </c>
      <c r="AF11" s="53"/>
      <c r="AG11" s="54"/>
      <c r="AI11" s="34">
        <f>N11</f>
        <v>211</v>
      </c>
      <c r="AJ11" s="34">
        <f>COUNTIF(L17:L19,AI11)</f>
        <v>0</v>
      </c>
      <c r="AK11" s="53"/>
      <c r="AL11" s="54"/>
      <c r="AN11" s="34">
        <f>N11</f>
        <v>211</v>
      </c>
      <c r="AO11" s="34">
        <f>COUNTIF(L20:L23,AN11)</f>
        <v>0</v>
      </c>
      <c r="AP11" s="53"/>
      <c r="AQ11" s="54"/>
      <c r="AS11" s="34">
        <f>N11</f>
        <v>211</v>
      </c>
      <c r="AT11" s="34">
        <f>COUNTIF(L24:L26,AS11)</f>
        <v>0</v>
      </c>
      <c r="AU11" s="53"/>
      <c r="AV11" s="54"/>
    </row>
    <row r="12" spans="1:48" x14ac:dyDescent="0.25">
      <c r="A12" s="57">
        <v>21</v>
      </c>
      <c r="B12" s="57">
        <v>7774</v>
      </c>
      <c r="C12" s="60">
        <v>22</v>
      </c>
      <c r="D12" s="57">
        <v>7789</v>
      </c>
      <c r="E12" s="60">
        <v>24</v>
      </c>
      <c r="F12" s="57">
        <v>7803</v>
      </c>
      <c r="G12" s="63"/>
      <c r="H12" s="63"/>
      <c r="I12" s="39"/>
      <c r="J12" s="39"/>
      <c r="K12" s="49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COUNTIF(L10:L13,Y12)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COUNTIF(L14:L16,AD12)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COUNTIF(L17:L19,AI12)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COUNTIF(L20:L23,AN12)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COUNTIF(L24:L26,AS12)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21</v>
      </c>
      <c r="B13" s="57">
        <v>7974</v>
      </c>
      <c r="C13" s="60">
        <v>22</v>
      </c>
      <c r="D13" s="57">
        <v>8006</v>
      </c>
      <c r="E13" s="60">
        <v>24</v>
      </c>
      <c r="F13" s="57">
        <v>8051</v>
      </c>
      <c r="G13" s="63"/>
      <c r="H13" s="63"/>
      <c r="I13" s="39"/>
      <c r="J13" s="39"/>
      <c r="K13" s="49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COUNTIF(L10:L13,Y13)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COUNTIF(L14:L16,AD13)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COUNTIF(L17:L19,AI13)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COUNTIF(L20:L23,AN13)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COUNTIF(L24:L26,AS13)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8331</v>
      </c>
      <c r="C14" s="59">
        <v>13</v>
      </c>
      <c r="D14" s="56">
        <v>9352</v>
      </c>
      <c r="E14" s="59">
        <v>13</v>
      </c>
      <c r="F14" s="56">
        <v>9382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</v>
      </c>
      <c r="P14" s="34">
        <f>O14/$Q$4</f>
        <v>0.15</v>
      </c>
      <c r="Q14" s="34">
        <f>IF(P14=0,0,(P14*((LOG(P14))/LOG(2))))</f>
        <v>-0.41054483912493089</v>
      </c>
      <c r="T14" s="34">
        <f>N14</f>
        <v>222</v>
      </c>
      <c r="U14" s="34">
        <f>COUNTIF(L7:L9,T14)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COUNTIF(L10:L13,Y14)</f>
        <v>2</v>
      </c>
      <c r="AA14" s="34">
        <f>Z14/(AB4-Z11)</f>
        <v>0.5</v>
      </c>
      <c r="AB14" s="34">
        <f>IF(AA14=0,0,(AA14*((LOG(AA14))/LOG(2))))</f>
        <v>-0.5</v>
      </c>
      <c r="AD14" s="34">
        <f>N14</f>
        <v>222</v>
      </c>
      <c r="AE14" s="34">
        <f>COUNTIF(L14:L16,AD14)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COUNTIF(L17:L19,AI14)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COUNTIF(L20:L23,AN14)</f>
        <v>1</v>
      </c>
      <c r="AP14" s="34">
        <f>AO14/(AQ4-AO11)</f>
        <v>0.25</v>
      </c>
      <c r="AQ14" s="34">
        <f>IF(AP14=0,0,(AP14*((LOG(AP14))/LOG(2))))</f>
        <v>-0.5</v>
      </c>
      <c r="AS14" s="34">
        <f>N14</f>
        <v>222</v>
      </c>
      <c r="AT14" s="34">
        <f>COUNTIF(L24:L26,AS14)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19557</v>
      </c>
      <c r="C15" s="59">
        <v>24</v>
      </c>
      <c r="D15" s="56">
        <v>19582</v>
      </c>
      <c r="E15" s="59">
        <v>24</v>
      </c>
      <c r="F15" s="56">
        <v>19592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1.7332062193464954</v>
      </c>
      <c r="V15">
        <f>SUM(V7:V14)</f>
        <v>1</v>
      </c>
      <c r="W15">
        <f>-SUM(W7:W14)</f>
        <v>1.5849625007211559</v>
      </c>
      <c r="AA15">
        <f>SUM(AA7:AA14)</f>
        <v>1</v>
      </c>
      <c r="AB15">
        <f>-SUM(AB7:AB14)</f>
        <v>1.5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12</v>
      </c>
      <c r="B16" s="56">
        <v>19702</v>
      </c>
      <c r="C16" s="59">
        <v>24</v>
      </c>
      <c r="D16" s="56">
        <v>19749</v>
      </c>
      <c r="E16" s="59">
        <v>24</v>
      </c>
      <c r="F16" s="56">
        <v>19775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0.40102615806977371</v>
      </c>
      <c r="V16" s="27" t="s">
        <v>118</v>
      </c>
      <c r="W16" s="27">
        <f>W15/(LOG(W4)/LOG(2))</f>
        <v>0.99999999999999989</v>
      </c>
      <c r="AA16" s="27" t="s">
        <v>121</v>
      </c>
      <c r="AB16" s="27">
        <f>AB15/(LOG(AB4)/LOG(2))</f>
        <v>0.75</v>
      </c>
      <c r="AF16" s="27" t="s">
        <v>122</v>
      </c>
      <c r="AG16" s="27">
        <f>AG15/(LOG(AG4)/LOG(2))</f>
        <v>0.57938016428569505</v>
      </c>
      <c r="AK16" s="27" t="s">
        <v>123</v>
      </c>
      <c r="AL16" s="27">
        <f>AL15/(LOG(AL4)/LOG(2))</f>
        <v>0</v>
      </c>
      <c r="AP16" s="27" t="s">
        <v>124</v>
      </c>
      <c r="AQ16" s="27">
        <f>AQ15/(LOG(AQ4)/LOG(2))</f>
        <v>0.40563906222956642</v>
      </c>
      <c r="AU16" s="27" t="s">
        <v>125</v>
      </c>
      <c r="AV16" s="27">
        <f>AV15/(LOG(AV4)/LOG(2))</f>
        <v>0.57938016428569505</v>
      </c>
    </row>
    <row r="17" spans="1:22" x14ac:dyDescent="0.25">
      <c r="A17" s="57">
        <v>12</v>
      </c>
      <c r="B17" s="57">
        <v>19898</v>
      </c>
      <c r="C17" s="60">
        <v>24</v>
      </c>
      <c r="D17" s="57">
        <v>19913</v>
      </c>
      <c r="E17" s="60">
        <v>24</v>
      </c>
      <c r="F17" s="57">
        <v>19929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25">
      <c r="A18" s="57">
        <v>12</v>
      </c>
      <c r="B18" s="57">
        <v>20060</v>
      </c>
      <c r="C18" s="60">
        <v>24</v>
      </c>
      <c r="D18" s="57">
        <v>20078</v>
      </c>
      <c r="E18" s="60">
        <v>24</v>
      </c>
      <c r="F18" s="57">
        <v>20112</v>
      </c>
      <c r="G18" s="63"/>
      <c r="H18" s="63"/>
      <c r="I18" s="39"/>
      <c r="J18" s="39"/>
      <c r="K18" s="49">
        <v>0</v>
      </c>
      <c r="L18">
        <v>122</v>
      </c>
    </row>
    <row r="19" spans="1:22" x14ac:dyDescent="0.25">
      <c r="A19" s="57">
        <v>12</v>
      </c>
      <c r="B19" s="57">
        <v>20229</v>
      </c>
      <c r="C19" s="60">
        <v>24</v>
      </c>
      <c r="D19" s="57">
        <v>20244</v>
      </c>
      <c r="E19" s="60">
        <v>24</v>
      </c>
      <c r="F19" s="57">
        <v>20269</v>
      </c>
      <c r="G19" s="63"/>
      <c r="H19" s="63"/>
      <c r="I19" s="39"/>
      <c r="J19" s="39"/>
      <c r="K19" s="49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20387</v>
      </c>
      <c r="C20" s="59">
        <v>24</v>
      </c>
      <c r="D20" s="56">
        <v>20406</v>
      </c>
      <c r="E20" s="59">
        <v>24</v>
      </c>
      <c r="F20" s="56">
        <v>20431</v>
      </c>
      <c r="G20" s="62"/>
      <c r="H20" s="62"/>
      <c r="I20" s="40"/>
      <c r="J20" s="40"/>
      <c r="K20" s="41">
        <v>0</v>
      </c>
      <c r="L20">
        <v>122</v>
      </c>
      <c r="N20" s="38">
        <f>COUNTIF(L7:L26,G3)</f>
        <v>0</v>
      </c>
      <c r="O20" s="38"/>
      <c r="P20" s="45">
        <v>3</v>
      </c>
      <c r="Q20" s="45">
        <v>4</v>
      </c>
      <c r="R20" s="45">
        <v>3</v>
      </c>
      <c r="S20" s="45">
        <v>3</v>
      </c>
      <c r="T20" s="45">
        <v>4</v>
      </c>
      <c r="U20" s="45">
        <v>3</v>
      </c>
      <c r="V20" s="44"/>
    </row>
    <row r="21" spans="1:22" x14ac:dyDescent="0.25">
      <c r="A21" s="56">
        <v>21</v>
      </c>
      <c r="B21" s="56">
        <v>20569</v>
      </c>
      <c r="C21" s="59">
        <v>22</v>
      </c>
      <c r="D21" s="56">
        <v>20574</v>
      </c>
      <c r="E21" s="59">
        <v>24</v>
      </c>
      <c r="F21" s="56">
        <v>20603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20729</v>
      </c>
      <c r="C22" s="59">
        <v>24</v>
      </c>
      <c r="D22" s="56">
        <v>20750</v>
      </c>
      <c r="E22" s="59">
        <v>24</v>
      </c>
      <c r="F22" s="56">
        <v>20770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20880</v>
      </c>
      <c r="C23" s="59">
        <v>24</v>
      </c>
      <c r="D23" s="56">
        <v>20897</v>
      </c>
      <c r="E23" s="59">
        <v>24</v>
      </c>
      <c r="F23" s="56">
        <v>20919</v>
      </c>
      <c r="G23" s="62"/>
      <c r="H23" s="62"/>
      <c r="I23" s="40"/>
      <c r="J23" s="40"/>
      <c r="K23" s="41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22281</v>
      </c>
      <c r="C24" s="60">
        <v>24</v>
      </c>
      <c r="D24" s="57">
        <v>22297</v>
      </c>
      <c r="E24" s="60">
        <v>24</v>
      </c>
      <c r="F24" s="57">
        <v>22303</v>
      </c>
      <c r="G24" s="63"/>
      <c r="H24" s="63"/>
      <c r="I24" s="39"/>
      <c r="J24" s="39"/>
      <c r="K24" s="49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22423</v>
      </c>
      <c r="C25" s="60">
        <v>24</v>
      </c>
      <c r="D25" s="57">
        <v>22443</v>
      </c>
      <c r="E25" s="60">
        <v>24</v>
      </c>
      <c r="F25" s="57">
        <v>22452</v>
      </c>
      <c r="G25" s="63"/>
      <c r="H25" s="63"/>
      <c r="I25" s="39"/>
      <c r="J25" s="39"/>
      <c r="K25" s="49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22876</v>
      </c>
      <c r="C26" s="60">
        <v>13</v>
      </c>
      <c r="D26" s="57">
        <v>22916</v>
      </c>
      <c r="E26" s="60">
        <v>13</v>
      </c>
      <c r="F26" s="57">
        <v>22928</v>
      </c>
      <c r="G26" s="63"/>
      <c r="H26" s="63"/>
      <c r="I26" s="39"/>
      <c r="J26" s="39"/>
      <c r="K26" s="49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17"/>
      <c r="B27" s="17"/>
      <c r="C27" s="17"/>
      <c r="D27" s="17"/>
      <c r="E27" s="17"/>
      <c r="F27" s="17"/>
      <c r="G27" s="17"/>
      <c r="H27" s="17"/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N28" s="39"/>
      <c r="O28" s="48" t="s">
        <v>111</v>
      </c>
      <c r="P28">
        <f>F9/P20</f>
        <v>2380.6666666666665</v>
      </c>
      <c r="Q28">
        <f>(F13-F9)/Q20</f>
        <v>227.25</v>
      </c>
      <c r="R28">
        <f>(F16-F13)/R20</f>
        <v>3908</v>
      </c>
      <c r="S28">
        <f>(F19-F16)/S20</f>
        <v>164.66666666666666</v>
      </c>
      <c r="T28">
        <f>(F23-F19)/T20</f>
        <v>162.5</v>
      </c>
      <c r="U28">
        <f>(F26-F23)/U20</f>
        <v>669.66666666666663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148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47</v>
      </c>
      <c r="V3" s="25" t="s">
        <v>119</v>
      </c>
      <c r="W3">
        <f>COUNTA(L7:L14)</f>
        <v>8</v>
      </c>
      <c r="AA3" s="25" t="s">
        <v>119</v>
      </c>
      <c r="AB3">
        <f>COUNTA(L15:L22)</f>
        <v>8</v>
      </c>
      <c r="AF3" s="25" t="s">
        <v>119</v>
      </c>
      <c r="AG3">
        <f>COUNTA(L23:L29)</f>
        <v>7</v>
      </c>
      <c r="AK3" s="25" t="s">
        <v>119</v>
      </c>
      <c r="AL3">
        <f>COUNTA(L30:L37)</f>
        <v>8</v>
      </c>
      <c r="AP3" s="25" t="s">
        <v>119</v>
      </c>
      <c r="AQ3">
        <f>COUNTA(L38:L45)</f>
        <v>8</v>
      </c>
      <c r="AU3" s="25" t="s">
        <v>119</v>
      </c>
      <c r="AV3">
        <f>COUNTA(L46:L53)</f>
        <v>8</v>
      </c>
    </row>
    <row r="4" spans="1:48" x14ac:dyDescent="0.25">
      <c r="P4" s="25" t="s">
        <v>87</v>
      </c>
      <c r="Q4" s="26">
        <f>SUM(O7:O14)</f>
        <v>46</v>
      </c>
      <c r="V4" s="25" t="s">
        <v>120</v>
      </c>
      <c r="W4">
        <f>SUM(U7:U14)</f>
        <v>8</v>
      </c>
      <c r="AA4" s="25" t="s">
        <v>120</v>
      </c>
      <c r="AB4">
        <f>SUM(Z7:Z14)</f>
        <v>8</v>
      </c>
      <c r="AF4" s="25" t="s">
        <v>120</v>
      </c>
      <c r="AG4">
        <f>SUM(AE7:AE14)</f>
        <v>7</v>
      </c>
      <c r="AK4" s="25" t="s">
        <v>120</v>
      </c>
      <c r="AL4">
        <f>SUM(AJ7:AJ14)</f>
        <v>8</v>
      </c>
      <c r="AP4" s="25" t="s">
        <v>120</v>
      </c>
      <c r="AQ4">
        <f>SUM(AO7:AO14)</f>
        <v>8</v>
      </c>
      <c r="AU4" s="25" t="s">
        <v>120</v>
      </c>
      <c r="AV4">
        <f>SUM(AT7:AT14)</f>
        <v>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21</v>
      </c>
      <c r="B7" s="55">
        <v>80</v>
      </c>
      <c r="C7" s="58">
        <v>22</v>
      </c>
      <c r="D7" s="55">
        <v>95</v>
      </c>
      <c r="E7" s="58">
        <v>24</v>
      </c>
      <c r="F7" s="55">
        <v>103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3</v>
      </c>
      <c r="P7" s="34">
        <f>O7/$Q$4</f>
        <v>6.5217391304347824E-2</v>
      </c>
      <c r="Q7" s="34">
        <f>IF(P7=0,0,(P7*((LOG(P7))/LOG(2))))</f>
        <v>-0.25686518186972979</v>
      </c>
      <c r="T7" s="34">
        <f>N7</f>
        <v>111</v>
      </c>
      <c r="U7" s="34">
        <f>COUNTIF(L7:L14,T7)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COUNTIF(L15:L22,Y7)</f>
        <v>1</v>
      </c>
      <c r="AA7" s="34">
        <f>Z7/(AB4-Z11)</f>
        <v>0.125</v>
      </c>
      <c r="AB7" s="34">
        <f>IF(AA7=0,0,(AA7*((LOG(AA7))/LOG(2))))</f>
        <v>-0.375</v>
      </c>
      <c r="AD7" s="34">
        <f>N7</f>
        <v>111</v>
      </c>
      <c r="AE7" s="34">
        <f>COUNTIF(L23:L29,AD7)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COUNTIF(L30:L37,AI7)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COUNTIF(L38:L45,AN7)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COUNTIF(L46:L53,AS7)</f>
        <v>2</v>
      </c>
      <c r="AU7" s="34">
        <f>AT7/(AV4-AT11)</f>
        <v>0.2857142857142857</v>
      </c>
      <c r="AV7" s="34">
        <f>IF(AU7=0,0,(AU7*((LOG(AU7))/LOG(2))))</f>
        <v>-0.51638712058788683</v>
      </c>
    </row>
    <row r="8" spans="1:48" x14ac:dyDescent="0.25">
      <c r="A8" s="56">
        <v>12</v>
      </c>
      <c r="B8" s="56">
        <v>207</v>
      </c>
      <c r="C8" s="59">
        <v>24</v>
      </c>
      <c r="D8" s="56">
        <v>223</v>
      </c>
      <c r="E8" s="59">
        <v>24</v>
      </c>
      <c r="F8" s="56">
        <v>228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11</v>
      </c>
      <c r="P8" s="34">
        <f>O8/$Q$4</f>
        <v>0.2391304347826087</v>
      </c>
      <c r="Q8" s="34">
        <f>IF(P8=0,0,(P8*((LOG(P8))/LOG(2))))</f>
        <v>-0.49359638503514941</v>
      </c>
      <c r="T8" s="34">
        <f>N8</f>
        <v>112</v>
      </c>
      <c r="U8" s="34">
        <f>COUNTIF(L7:L14,T8)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COUNTIF(L15:L22,Y8)</f>
        <v>1</v>
      </c>
      <c r="AA8" s="34">
        <f>Z8/(AB4-Z11)</f>
        <v>0.125</v>
      </c>
      <c r="AB8" s="34">
        <f>IF(AA8=0,0,(AA8*((LOG(AA8))/LOG(2))))</f>
        <v>-0.375</v>
      </c>
      <c r="AD8" s="34">
        <f>N8</f>
        <v>112</v>
      </c>
      <c r="AE8" s="34">
        <f>COUNTIF(L23:L29,AD8)</f>
        <v>3</v>
      </c>
      <c r="AF8" s="34">
        <f>AE8/(AG4-AE11)</f>
        <v>0.42857142857142855</v>
      </c>
      <c r="AG8" s="34">
        <f>IF(AF8=0,0,(AF8*((LOG(AF8))/LOG(2))))</f>
        <v>-0.52388246628704915</v>
      </c>
      <c r="AI8" s="34">
        <f>N8</f>
        <v>112</v>
      </c>
      <c r="AJ8" s="34">
        <f>COUNTIF(L30:L37,AI8)</f>
        <v>2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COUNTIF(L38:L45,AN8)</f>
        <v>2</v>
      </c>
      <c r="AP8" s="34">
        <f>AO8/(AQ4-AO11)</f>
        <v>0.25</v>
      </c>
      <c r="AQ8" s="34">
        <f>IF(AP8=0,0,(AP8*((LOG(AP8))/LOG(2))))</f>
        <v>-0.5</v>
      </c>
      <c r="AS8" s="34">
        <f>N8</f>
        <v>112</v>
      </c>
      <c r="AT8" s="34">
        <f>COUNTIF(L46:L53,AS8)</f>
        <v>3</v>
      </c>
      <c r="AU8" s="34">
        <f>AT8/(AV4-AT11)</f>
        <v>0.42857142857142855</v>
      </c>
      <c r="AV8" s="34">
        <f>IF(AU8=0,0,(AU8*((LOG(AU8))/LOG(2))))</f>
        <v>-0.52388246628704915</v>
      </c>
    </row>
    <row r="9" spans="1:48" x14ac:dyDescent="0.25">
      <c r="A9" s="56">
        <v>12</v>
      </c>
      <c r="B9" s="56">
        <v>332</v>
      </c>
      <c r="C9" s="59">
        <v>24</v>
      </c>
      <c r="D9" s="56">
        <v>344</v>
      </c>
      <c r="E9" s="59">
        <v>24</v>
      </c>
      <c r="F9" s="56">
        <v>348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1</v>
      </c>
      <c r="P9" s="34">
        <f>O9/$Q$4</f>
        <v>2.1739130434782608E-2</v>
      </c>
      <c r="Q9" s="34">
        <f>IF(P9=0,0,(P9*((LOG(P9))/LOG(2))))</f>
        <v>-0.12007743382732637</v>
      </c>
      <c r="T9" s="34">
        <f>N9</f>
        <v>121</v>
      </c>
      <c r="U9" s="34">
        <f>COUNTIF(L7:L14,T9)</f>
        <v>1</v>
      </c>
      <c r="V9" s="34">
        <f>U9/(W4-U11)</f>
        <v>0.125</v>
      </c>
      <c r="W9" s="34">
        <f>IF(V9=0,0,(V9*((LOG(V9))/LOG(2))))</f>
        <v>-0.375</v>
      </c>
      <c r="Y9" s="34">
        <f>N9</f>
        <v>121</v>
      </c>
      <c r="Z9" s="34">
        <f>COUNTIF(L15:L22,Y9)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COUNTIF(L23:L29,AD9)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COUNTIF(L30:L37,AI9)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COUNTIF(L38:L45,AN9)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COUNTIF(L46:L53,AS9)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448</v>
      </c>
      <c r="C10" s="59">
        <v>24</v>
      </c>
      <c r="D10" s="56">
        <v>492</v>
      </c>
      <c r="E10" s="59">
        <v>13</v>
      </c>
      <c r="F10" s="56">
        <v>516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25</v>
      </c>
      <c r="P10" s="34">
        <f>O10/$Q$4</f>
        <v>0.54347826086956519</v>
      </c>
      <c r="Q10" s="34">
        <f>IF(P10=0,0,(P10*((LOG(P10))/LOG(2))))</f>
        <v>-0.47810095993602619</v>
      </c>
      <c r="T10" s="34">
        <f>N10</f>
        <v>122</v>
      </c>
      <c r="U10" s="34">
        <f>COUNTIF(L7:L14,T10)</f>
        <v>6</v>
      </c>
      <c r="V10" s="34">
        <f>U10/(W4-U11)</f>
        <v>0.75</v>
      </c>
      <c r="W10" s="34">
        <f>IF(V10=0,0,(V10*((LOG(V10))/LOG(2))))</f>
        <v>-0.31127812445913283</v>
      </c>
      <c r="Y10" s="34">
        <f>N10</f>
        <v>122</v>
      </c>
      <c r="Z10" s="34">
        <f>COUNTIF(L15:L22,Y10)</f>
        <v>3</v>
      </c>
      <c r="AA10" s="34">
        <f>Z10/(AB4-Z11)</f>
        <v>0.375</v>
      </c>
      <c r="AB10" s="34">
        <f>IF(AA10=0,0,(AA10*((LOG(AA10))/LOG(2))))</f>
        <v>-0.53063906222956647</v>
      </c>
      <c r="AD10" s="34">
        <f>N10</f>
        <v>122</v>
      </c>
      <c r="AE10" s="34">
        <f>COUNTIF(L23:L29,AD10)</f>
        <v>4</v>
      </c>
      <c r="AF10" s="34">
        <f>AE10/(AG4-AE11)</f>
        <v>0.5714285714285714</v>
      </c>
      <c r="AG10" s="34">
        <f>IF(AF10=0,0,(AF10*((LOG(AF10))/LOG(2))))</f>
        <v>-0.46134566974720237</v>
      </c>
      <c r="AI10" s="34">
        <f>N10</f>
        <v>122</v>
      </c>
      <c r="AJ10" s="34">
        <f>COUNTIF(L30:L37,AI10)</f>
        <v>5</v>
      </c>
      <c r="AK10" s="34">
        <f>AJ10/(AL4-AJ11)</f>
        <v>0.625</v>
      </c>
      <c r="AL10" s="34">
        <f>IF(AK10=0,0,(AK10*((LOG(AK10))/LOG(2))))</f>
        <v>-0.42379494069539858</v>
      </c>
      <c r="AN10" s="34">
        <f>N10</f>
        <v>122</v>
      </c>
      <c r="AO10" s="34">
        <f>COUNTIF(L38:L45,AN10)</f>
        <v>5</v>
      </c>
      <c r="AP10" s="34">
        <f>AO10/(AQ4-AO11)</f>
        <v>0.625</v>
      </c>
      <c r="AQ10" s="34">
        <f>IF(AP10=0,0,(AP10*((LOG(AP10))/LOG(2))))</f>
        <v>-0.42379494069539858</v>
      </c>
      <c r="AS10" s="34">
        <f>N10</f>
        <v>122</v>
      </c>
      <c r="AT10" s="34">
        <f>COUNTIF(L46:L53,AS10)</f>
        <v>2</v>
      </c>
      <c r="AU10" s="34">
        <f>AT10/(AV4-AT11)</f>
        <v>0.2857142857142857</v>
      </c>
      <c r="AV10" s="34">
        <f>IF(AU10=0,0,(AU10*((LOG(AU10))/LOG(2))))</f>
        <v>-0.51638712058788683</v>
      </c>
    </row>
    <row r="11" spans="1:48" x14ac:dyDescent="0.25">
      <c r="A11" s="56">
        <v>12</v>
      </c>
      <c r="B11" s="56">
        <v>642</v>
      </c>
      <c r="C11" s="59">
        <v>24</v>
      </c>
      <c r="D11" s="56">
        <v>653</v>
      </c>
      <c r="E11" s="59">
        <v>24</v>
      </c>
      <c r="F11" s="56">
        <v>661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COUNTIF(L7:L14,T11)</f>
        <v>0</v>
      </c>
      <c r="V11" s="53"/>
      <c r="W11" s="54"/>
      <c r="Y11" s="34">
        <f>N11</f>
        <v>211</v>
      </c>
      <c r="Z11" s="34">
        <f>COUNTIF(L15:L22,Y11)</f>
        <v>0</v>
      </c>
      <c r="AA11" s="53"/>
      <c r="AB11" s="54"/>
      <c r="AD11" s="34">
        <f>N11</f>
        <v>211</v>
      </c>
      <c r="AE11" s="34">
        <f>COUNTIF(L23:L29,AD11)</f>
        <v>0</v>
      </c>
      <c r="AF11" s="53"/>
      <c r="AG11" s="54"/>
      <c r="AI11" s="34">
        <f>N11</f>
        <v>211</v>
      </c>
      <c r="AJ11" s="34">
        <f>COUNTIF(L30:L37,AI11)</f>
        <v>0</v>
      </c>
      <c r="AK11" s="53"/>
      <c r="AL11" s="54"/>
      <c r="AN11" s="34">
        <f>N11</f>
        <v>211</v>
      </c>
      <c r="AO11" s="34">
        <f>COUNTIF(L38:L45,AN11)</f>
        <v>0</v>
      </c>
      <c r="AP11" s="53"/>
      <c r="AQ11" s="54"/>
      <c r="AS11" s="34">
        <f>N11</f>
        <v>211</v>
      </c>
      <c r="AT11" s="34">
        <f>COUNTIF(L46:L53,AS11)</f>
        <v>0</v>
      </c>
      <c r="AU11" s="53"/>
      <c r="AV11" s="54"/>
    </row>
    <row r="12" spans="1:48" x14ac:dyDescent="0.25">
      <c r="A12" s="56">
        <v>12</v>
      </c>
      <c r="B12" s="56">
        <v>760</v>
      </c>
      <c r="C12" s="59">
        <v>24</v>
      </c>
      <c r="D12" s="56">
        <v>772</v>
      </c>
      <c r="E12" s="59">
        <v>24</v>
      </c>
      <c r="F12" s="56">
        <v>781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COUNTIF(L23:L29,AD12)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COUNTIF(L30:L37,AI12)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COUNTIF(L38:L45,AN12)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COUNTIF(L46:L53,AS12)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885</v>
      </c>
      <c r="C13" s="59">
        <v>24</v>
      </c>
      <c r="D13" s="56">
        <v>938</v>
      </c>
      <c r="E13" s="59">
        <v>24</v>
      </c>
      <c r="F13" s="56">
        <v>958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2.1739130434782608E-2</v>
      </c>
      <c r="Q13" s="34">
        <f>IF(P13=0,0,(P13*((LOG(P13))/LOG(2))))</f>
        <v>-0.12007743382732637</v>
      </c>
      <c r="T13" s="34">
        <f>N13</f>
        <v>221</v>
      </c>
      <c r="U13" s="34">
        <f>COUNTIF(L7:L14,T13)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COUNTIF(L15:L22,Y13)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COUNTIF(L23:L29,AD13)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COUNTIF(L30:L37,AI13)</f>
        <v>1</v>
      </c>
      <c r="AK13" s="34">
        <f>AJ13/(AL4-AJ11)</f>
        <v>0.125</v>
      </c>
      <c r="AL13" s="34">
        <f>IF(AK13=0,0,(AK13*((LOG(AK13))/LOG(2))))</f>
        <v>-0.375</v>
      </c>
      <c r="AN13" s="34">
        <f>N13</f>
        <v>221</v>
      </c>
      <c r="AO13" s="34">
        <f>COUNTIF(L38:L45,AN13)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COUNTIF(L46:L53,AS13)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1060</v>
      </c>
      <c r="C14" s="59">
        <v>24</v>
      </c>
      <c r="D14" s="56">
        <v>1070</v>
      </c>
      <c r="E14" s="59">
        <v>24</v>
      </c>
      <c r="F14" s="56">
        <v>1078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5</v>
      </c>
      <c r="P14" s="34">
        <f>O14/$Q$4</f>
        <v>0.10869565217391304</v>
      </c>
      <c r="Q14" s="34">
        <f>IF(P14=0,0,(P14*((LOG(P14))/LOG(2))))</f>
        <v>-0.34800368056191849</v>
      </c>
      <c r="T14" s="34">
        <f>N14</f>
        <v>222</v>
      </c>
      <c r="U14" s="34">
        <f>COUNTIF(L7:L14,T14)</f>
        <v>1</v>
      </c>
      <c r="V14" s="34">
        <f>U14/(W4-U11)</f>
        <v>0.125</v>
      </c>
      <c r="W14" s="34">
        <f>IF(V14=0,0,(V14*((LOG(V14))/LOG(2))))</f>
        <v>-0.375</v>
      </c>
      <c r="Y14" s="34">
        <f>N14</f>
        <v>222</v>
      </c>
      <c r="Z14" s="34">
        <f>COUNTIF(L15:L22,Y14)</f>
        <v>3</v>
      </c>
      <c r="AA14" s="34">
        <f>Z14/(AB4-Z11)</f>
        <v>0.375</v>
      </c>
      <c r="AB14" s="34">
        <f>IF(AA14=0,0,(AA14*((LOG(AA14))/LOG(2))))</f>
        <v>-0.53063906222956647</v>
      </c>
      <c r="AD14" s="34">
        <f>N14</f>
        <v>222</v>
      </c>
      <c r="AE14" s="34">
        <f>COUNTIF(L23:L29,AD14)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COUNTIF(L30:L37,AI14)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COUNTIF(L38:L45,AN14)</f>
        <v>1</v>
      </c>
      <c r="AP14" s="34">
        <f>AO14/(AQ4-AO11)</f>
        <v>0.125</v>
      </c>
      <c r="AQ14" s="34">
        <f>IF(AP14=0,0,(AP14*((LOG(AP14))/LOG(2))))</f>
        <v>-0.375</v>
      </c>
      <c r="AS14" s="34">
        <f>N14</f>
        <v>222</v>
      </c>
      <c r="AT14" s="34">
        <f>COUNTIF(L46:L53,AS14)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21</v>
      </c>
      <c r="B15" s="57">
        <v>1180</v>
      </c>
      <c r="C15" s="60">
        <v>22</v>
      </c>
      <c r="D15" s="57">
        <v>1186</v>
      </c>
      <c r="E15" s="60">
        <v>24</v>
      </c>
      <c r="F15" s="57">
        <v>1194</v>
      </c>
      <c r="G15" s="63"/>
      <c r="H15" s="63"/>
      <c r="I15" s="39"/>
      <c r="J15" s="39"/>
      <c r="K15" s="49">
        <v>0</v>
      </c>
      <c r="L15">
        <v>222</v>
      </c>
      <c r="P15">
        <f>SUM(P7:P14)</f>
        <v>1</v>
      </c>
      <c r="Q15">
        <f>-SUM(Q7:Q14)</f>
        <v>1.8167210750574765</v>
      </c>
      <c r="V15">
        <f>SUM(V7:V14)</f>
        <v>1</v>
      </c>
      <c r="W15">
        <f>-SUM(W7:W14)</f>
        <v>1.0612781244591329</v>
      </c>
      <c r="AA15">
        <f>SUM(AA7:AA14)</f>
        <v>1</v>
      </c>
      <c r="AB15">
        <f>-SUM(AB7:AB14)</f>
        <v>1.8112781244591329</v>
      </c>
      <c r="AF15">
        <f>SUM(AF7:AF14)</f>
        <v>1</v>
      </c>
      <c r="AG15">
        <f>-SUM(AG7:AG14)</f>
        <v>0.98522813603425152</v>
      </c>
      <c r="AK15">
        <f>SUM(AK7:AK14)</f>
        <v>1</v>
      </c>
      <c r="AL15">
        <f>-SUM(AL7:AL14)</f>
        <v>1.2987949406953985</v>
      </c>
      <c r="AP15">
        <f>SUM(AP7:AP14)</f>
        <v>1</v>
      </c>
      <c r="AQ15">
        <f>-SUM(AQ7:AQ14)</f>
        <v>1.2987949406953985</v>
      </c>
      <c r="AU15">
        <f>SUM(AU7:AU14)</f>
        <v>0.99999999999999989</v>
      </c>
      <c r="AV15">
        <f>-SUM(AV7:AV14)</f>
        <v>1.5566567074628228</v>
      </c>
    </row>
    <row r="16" spans="1:48" x14ac:dyDescent="0.25">
      <c r="A16" s="57">
        <v>21</v>
      </c>
      <c r="B16" s="57">
        <v>1307</v>
      </c>
      <c r="C16" s="60">
        <v>22</v>
      </c>
      <c r="D16" s="57">
        <v>1324</v>
      </c>
      <c r="E16" s="60">
        <v>24</v>
      </c>
      <c r="F16" s="57">
        <v>1345</v>
      </c>
      <c r="G16" s="63"/>
      <c r="H16" s="63"/>
      <c r="I16" s="39"/>
      <c r="J16" s="39"/>
      <c r="K16" s="49">
        <v>0</v>
      </c>
      <c r="L16">
        <v>222</v>
      </c>
      <c r="P16" s="27" t="s">
        <v>91</v>
      </c>
      <c r="Q16" s="27">
        <f>Q15/(LOG(Q4)/LOG(2))</f>
        <v>0.32890390105343187</v>
      </c>
      <c r="V16" s="27" t="s">
        <v>118</v>
      </c>
      <c r="W16" s="27">
        <f>W15/(LOG(W4)/LOG(2))</f>
        <v>0.35375937481971098</v>
      </c>
      <c r="AA16" s="27" t="s">
        <v>121</v>
      </c>
      <c r="AB16" s="27">
        <f>AB15/(LOG(AB4)/LOG(2))</f>
        <v>0.60375937481971098</v>
      </c>
      <c r="AF16" s="27" t="s">
        <v>122</v>
      </c>
      <c r="AG16" s="27">
        <f>AG15/(LOG(AG4)/LOG(2))</f>
        <v>0.35094534299644053</v>
      </c>
      <c r="AK16" s="27" t="s">
        <v>123</v>
      </c>
      <c r="AL16" s="27">
        <f>AL15/(LOG(AL4)/LOG(2))</f>
        <v>0.43293164689846614</v>
      </c>
      <c r="AP16" s="27" t="s">
        <v>124</v>
      </c>
      <c r="AQ16" s="27">
        <f>AQ15/(LOG(AQ4)/LOG(2))</f>
        <v>0.43293164689846614</v>
      </c>
      <c r="AU16" s="27" t="s">
        <v>125</v>
      </c>
      <c r="AV16" s="27">
        <f>AV15/(LOG(AV4)/LOG(2))</f>
        <v>0.55449230705816743</v>
      </c>
    </row>
    <row r="17" spans="1:22" x14ac:dyDescent="0.25">
      <c r="A17" s="57">
        <v>21</v>
      </c>
      <c r="B17" s="57">
        <v>1469</v>
      </c>
      <c r="C17" s="60">
        <v>22</v>
      </c>
      <c r="D17" s="57">
        <v>1474</v>
      </c>
      <c r="E17" s="60">
        <v>24</v>
      </c>
      <c r="F17" s="57">
        <v>1479</v>
      </c>
      <c r="G17" s="63"/>
      <c r="H17" s="63"/>
      <c r="I17" s="39"/>
      <c r="J17" s="39"/>
      <c r="K17" s="49">
        <v>0</v>
      </c>
      <c r="L17">
        <v>222</v>
      </c>
    </row>
    <row r="18" spans="1:22" x14ac:dyDescent="0.25">
      <c r="A18" s="57">
        <v>12</v>
      </c>
      <c r="B18" s="57">
        <v>1592</v>
      </c>
      <c r="C18" s="60">
        <v>24</v>
      </c>
      <c r="D18" s="57">
        <v>1604</v>
      </c>
      <c r="E18" s="60">
        <v>24</v>
      </c>
      <c r="F18" s="57">
        <v>1609</v>
      </c>
      <c r="G18" s="63"/>
      <c r="H18" s="63"/>
      <c r="I18" s="39"/>
      <c r="J18" s="39"/>
      <c r="K18" s="49">
        <v>0</v>
      </c>
      <c r="L18">
        <v>122</v>
      </c>
    </row>
    <row r="19" spans="1:22" x14ac:dyDescent="0.25">
      <c r="A19" s="57">
        <v>12</v>
      </c>
      <c r="B19" s="57">
        <v>1712</v>
      </c>
      <c r="C19" s="60">
        <v>13</v>
      </c>
      <c r="D19" s="57">
        <v>1717</v>
      </c>
      <c r="E19" s="60">
        <v>24</v>
      </c>
      <c r="F19" s="57">
        <v>1731</v>
      </c>
      <c r="G19" s="63"/>
      <c r="H19" s="63"/>
      <c r="I19" s="39"/>
      <c r="J19" s="39"/>
      <c r="K19" s="49">
        <v>0</v>
      </c>
      <c r="L19">
        <v>112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1884</v>
      </c>
      <c r="C20" s="60">
        <v>24</v>
      </c>
      <c r="D20" s="57">
        <v>1897</v>
      </c>
      <c r="E20" s="60">
        <v>24</v>
      </c>
      <c r="F20" s="57">
        <v>1905</v>
      </c>
      <c r="G20" s="63"/>
      <c r="H20" s="63"/>
      <c r="I20" s="39"/>
      <c r="J20" s="39"/>
      <c r="K20" s="49">
        <v>0</v>
      </c>
      <c r="L20">
        <v>122</v>
      </c>
      <c r="N20" s="38">
        <f>COUNTIF(L7:L53,G3)</f>
        <v>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25">
      <c r="A21" s="57">
        <v>12</v>
      </c>
      <c r="B21" s="57">
        <v>2011</v>
      </c>
      <c r="C21" s="60">
        <v>13</v>
      </c>
      <c r="D21" s="57">
        <v>2037</v>
      </c>
      <c r="E21" s="60">
        <v>13</v>
      </c>
      <c r="F21" s="57">
        <v>2042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2164</v>
      </c>
      <c r="C22" s="60">
        <v>24</v>
      </c>
      <c r="D22" s="57">
        <v>2176</v>
      </c>
      <c r="E22" s="60">
        <v>24</v>
      </c>
      <c r="F22" s="57">
        <v>2181</v>
      </c>
      <c r="G22" s="63"/>
      <c r="H22" s="63"/>
      <c r="I22" s="39"/>
      <c r="J22" s="39"/>
      <c r="K22" s="49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2304</v>
      </c>
      <c r="C23" s="59">
        <v>13</v>
      </c>
      <c r="D23" s="56">
        <v>2310</v>
      </c>
      <c r="E23" s="59">
        <v>24</v>
      </c>
      <c r="F23" s="56">
        <v>2321</v>
      </c>
      <c r="G23" s="62"/>
      <c r="H23" s="62"/>
      <c r="I23" s="40"/>
      <c r="J23" s="40"/>
      <c r="K23" s="41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2429</v>
      </c>
      <c r="C24" s="59">
        <v>24</v>
      </c>
      <c r="D24" s="56">
        <v>2441</v>
      </c>
      <c r="E24" s="59">
        <v>24</v>
      </c>
      <c r="F24" s="56">
        <v>2446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2657</v>
      </c>
      <c r="C25" s="59">
        <v>24</v>
      </c>
      <c r="D25" s="56">
        <v>2671</v>
      </c>
      <c r="E25" s="59">
        <v>24</v>
      </c>
      <c r="F25" s="56">
        <v>2681</v>
      </c>
      <c r="G25" s="62"/>
      <c r="H25" s="62"/>
      <c r="I25" s="40"/>
      <c r="J25" s="40"/>
      <c r="K25" s="41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2784</v>
      </c>
      <c r="C26" s="59">
        <v>24</v>
      </c>
      <c r="D26" s="56">
        <v>2797</v>
      </c>
      <c r="E26" s="59">
        <v>24</v>
      </c>
      <c r="F26" s="56">
        <v>2805</v>
      </c>
      <c r="G26" s="62"/>
      <c r="H26" s="62"/>
      <c r="I26" s="40"/>
      <c r="J26" s="40"/>
      <c r="K26" s="41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2919</v>
      </c>
      <c r="C27" s="59">
        <v>13</v>
      </c>
      <c r="D27" s="56">
        <v>2927</v>
      </c>
      <c r="E27" s="59">
        <v>24</v>
      </c>
      <c r="F27" s="56">
        <v>2939</v>
      </c>
      <c r="G27" s="62"/>
      <c r="H27" s="62"/>
      <c r="I27" s="40"/>
      <c r="J27" s="40"/>
      <c r="K27" s="41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3059</v>
      </c>
      <c r="C28" s="59">
        <v>24</v>
      </c>
      <c r="D28" s="56">
        <v>3071</v>
      </c>
      <c r="E28" s="59">
        <v>24</v>
      </c>
      <c r="F28" s="56">
        <v>3076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111</v>
      </c>
      <c r="P28">
        <f>F14/P20</f>
        <v>134.75</v>
      </c>
      <c r="Q28">
        <f>(F22-F14)/Q20</f>
        <v>137.875</v>
      </c>
      <c r="R28">
        <f>(F29-F22)/R20</f>
        <v>151.28571428571428</v>
      </c>
      <c r="S28">
        <f>(F37-F29)/S20</f>
        <v>145.5</v>
      </c>
      <c r="T28">
        <f>(F45-F37)/T20</f>
        <v>271.375</v>
      </c>
      <c r="U28">
        <f>(F53-F45)/U20</f>
        <v>-821.875</v>
      </c>
    </row>
    <row r="29" spans="1:22" x14ac:dyDescent="0.25">
      <c r="A29" s="56">
        <v>12</v>
      </c>
      <c r="B29" s="56">
        <v>3223</v>
      </c>
      <c r="C29" s="59">
        <v>13</v>
      </c>
      <c r="D29" s="56">
        <v>3228</v>
      </c>
      <c r="E29" s="59">
        <v>24</v>
      </c>
      <c r="F29" s="56">
        <v>3240</v>
      </c>
      <c r="G29" s="62"/>
      <c r="H29" s="62"/>
      <c r="I29" s="40"/>
      <c r="J29" s="40"/>
      <c r="K29" s="41">
        <v>0</v>
      </c>
      <c r="L29">
        <v>112</v>
      </c>
    </row>
    <row r="30" spans="1:22" x14ac:dyDescent="0.25">
      <c r="A30" s="57">
        <v>12</v>
      </c>
      <c r="B30" s="57">
        <v>3355</v>
      </c>
      <c r="C30" s="60">
        <v>24</v>
      </c>
      <c r="D30" s="57">
        <v>3365</v>
      </c>
      <c r="E30" s="60">
        <v>24</v>
      </c>
      <c r="F30" s="57">
        <v>3374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21</v>
      </c>
      <c r="B31" s="57">
        <v>3476</v>
      </c>
      <c r="C31" s="60">
        <v>22</v>
      </c>
      <c r="D31" s="57">
        <v>3485</v>
      </c>
      <c r="E31" s="60">
        <v>13</v>
      </c>
      <c r="F31" s="57">
        <v>3502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12</v>
      </c>
      <c r="B32" s="57">
        <v>3618</v>
      </c>
      <c r="C32" s="60">
        <v>24</v>
      </c>
      <c r="D32" s="57">
        <v>3628</v>
      </c>
      <c r="E32" s="60">
        <v>24</v>
      </c>
      <c r="F32" s="57">
        <v>3636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3810</v>
      </c>
      <c r="C33" s="60">
        <v>24</v>
      </c>
      <c r="D33" s="57">
        <v>3821</v>
      </c>
      <c r="E33" s="60">
        <v>24</v>
      </c>
      <c r="F33" s="57">
        <v>3833</v>
      </c>
      <c r="G33" s="63"/>
      <c r="H33" s="63"/>
      <c r="I33" s="39"/>
      <c r="J33" s="39"/>
      <c r="K33" s="49">
        <v>0</v>
      </c>
      <c r="L33">
        <v>122</v>
      </c>
    </row>
    <row r="34" spans="1:12" x14ac:dyDescent="0.25">
      <c r="A34" s="57">
        <v>12</v>
      </c>
      <c r="B34" s="57">
        <v>3941</v>
      </c>
      <c r="C34" s="60">
        <v>13</v>
      </c>
      <c r="D34" s="57">
        <v>3949</v>
      </c>
      <c r="E34" s="60">
        <v>24</v>
      </c>
      <c r="F34" s="57">
        <v>3961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4070</v>
      </c>
      <c r="C35" s="60">
        <v>24</v>
      </c>
      <c r="D35" s="57">
        <v>4083</v>
      </c>
      <c r="E35" s="60">
        <v>24</v>
      </c>
      <c r="F35" s="57">
        <v>4088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4230</v>
      </c>
      <c r="C36" s="60">
        <v>24</v>
      </c>
      <c r="D36" s="57">
        <v>4242</v>
      </c>
      <c r="E36" s="60">
        <v>24</v>
      </c>
      <c r="F36" s="57">
        <v>4251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4385</v>
      </c>
      <c r="C37" s="60">
        <v>13</v>
      </c>
      <c r="D37" s="57">
        <v>4391</v>
      </c>
      <c r="E37" s="60">
        <v>24</v>
      </c>
      <c r="F37" s="57">
        <v>4404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25">
      <c r="A38" s="56">
        <v>12</v>
      </c>
      <c r="B38" s="56">
        <v>4518</v>
      </c>
      <c r="C38" s="59">
        <v>24</v>
      </c>
      <c r="D38" s="56">
        <v>4533</v>
      </c>
      <c r="E38" s="59">
        <v>24</v>
      </c>
      <c r="F38" s="56">
        <v>4545</v>
      </c>
      <c r="G38" s="62"/>
      <c r="H38" s="62"/>
      <c r="I38" s="40"/>
      <c r="J38" s="40"/>
      <c r="K38" s="41">
        <v>0</v>
      </c>
      <c r="L38">
        <v>122</v>
      </c>
    </row>
    <row r="39" spans="1:12" x14ac:dyDescent="0.25">
      <c r="A39" s="56">
        <v>12</v>
      </c>
      <c r="B39" s="56">
        <v>4666</v>
      </c>
      <c r="C39" s="59">
        <v>24</v>
      </c>
      <c r="D39" s="56">
        <v>4681</v>
      </c>
      <c r="E39" s="59">
        <v>24</v>
      </c>
      <c r="F39" s="56">
        <v>4686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25">
      <c r="A40" s="56">
        <v>21</v>
      </c>
      <c r="B40" s="56">
        <v>4929</v>
      </c>
      <c r="C40" s="59">
        <v>22</v>
      </c>
      <c r="D40" s="56">
        <v>4935</v>
      </c>
      <c r="E40" s="59">
        <v>24</v>
      </c>
      <c r="F40" s="56">
        <v>4943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12</v>
      </c>
      <c r="B41" s="56">
        <v>5272</v>
      </c>
      <c r="C41" s="59">
        <v>13</v>
      </c>
      <c r="D41" s="56">
        <v>5280</v>
      </c>
      <c r="E41" s="59">
        <v>24</v>
      </c>
      <c r="F41" s="56">
        <v>5295</v>
      </c>
      <c r="G41" s="62"/>
      <c r="H41" s="62"/>
      <c r="I41" s="40"/>
      <c r="J41" s="40"/>
      <c r="K41" s="41">
        <v>0</v>
      </c>
      <c r="L41">
        <v>112</v>
      </c>
    </row>
    <row r="42" spans="1:12" x14ac:dyDescent="0.25">
      <c r="A42" s="56">
        <v>12</v>
      </c>
      <c r="B42" s="56">
        <v>5450</v>
      </c>
      <c r="C42" s="59">
        <v>24</v>
      </c>
      <c r="D42" s="56">
        <v>5464</v>
      </c>
      <c r="E42" s="59">
        <v>24</v>
      </c>
      <c r="F42" s="56">
        <v>5469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5723</v>
      </c>
      <c r="C43" s="59">
        <v>24</v>
      </c>
      <c r="D43" s="56">
        <v>5745</v>
      </c>
      <c r="E43" s="59">
        <v>24</v>
      </c>
      <c r="F43" s="56">
        <v>5749</v>
      </c>
      <c r="G43" s="62"/>
      <c r="H43" s="62"/>
      <c r="I43" s="40"/>
      <c r="J43" s="40"/>
      <c r="K43" s="41">
        <v>0</v>
      </c>
      <c r="L43">
        <v>122</v>
      </c>
    </row>
    <row r="44" spans="1:12" x14ac:dyDescent="0.25">
      <c r="A44" s="56">
        <v>12</v>
      </c>
      <c r="B44" s="56">
        <v>6382</v>
      </c>
      <c r="C44" s="59">
        <v>13</v>
      </c>
      <c r="D44" s="56">
        <v>6390</v>
      </c>
      <c r="E44" s="59">
        <v>24</v>
      </c>
      <c r="F44" s="56">
        <v>6404</v>
      </c>
      <c r="G44" s="62"/>
      <c r="H44" s="62"/>
      <c r="I44" s="40"/>
      <c r="J44" s="40"/>
      <c r="K44" s="41">
        <v>0</v>
      </c>
      <c r="L44">
        <v>112</v>
      </c>
    </row>
    <row r="45" spans="1:12" x14ac:dyDescent="0.25">
      <c r="A45" s="56">
        <v>12</v>
      </c>
      <c r="B45" s="56">
        <v>6549</v>
      </c>
      <c r="C45" s="59">
        <v>24</v>
      </c>
      <c r="D45" s="56">
        <v>6570</v>
      </c>
      <c r="E45" s="59">
        <v>24</v>
      </c>
      <c r="F45" s="56">
        <v>6575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7">
        <v>12</v>
      </c>
      <c r="B46" s="57">
        <v>6692</v>
      </c>
      <c r="C46" s="60">
        <v>13</v>
      </c>
      <c r="D46" s="57">
        <v>6700</v>
      </c>
      <c r="E46" s="60">
        <v>13</v>
      </c>
      <c r="F46" s="57">
        <v>6705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7476</v>
      </c>
      <c r="C47" s="60">
        <v>13</v>
      </c>
      <c r="D47" s="57">
        <v>7485</v>
      </c>
      <c r="E47" s="60">
        <v>24</v>
      </c>
      <c r="F47" s="57">
        <v>7498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25">
      <c r="A48" s="57">
        <v>12</v>
      </c>
      <c r="B48" s="57">
        <v>7603</v>
      </c>
      <c r="C48" s="60">
        <v>13</v>
      </c>
      <c r="D48" s="57">
        <v>7611</v>
      </c>
      <c r="E48" s="60">
        <v>13</v>
      </c>
      <c r="F48" s="57">
        <v>7627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7810</v>
      </c>
      <c r="C49" s="60">
        <v>24</v>
      </c>
      <c r="D49" s="57">
        <v>7830</v>
      </c>
      <c r="E49" s="60">
        <v>24</v>
      </c>
      <c r="F49" s="57">
        <v>7834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8004</v>
      </c>
      <c r="C50" s="60">
        <v>13</v>
      </c>
      <c r="D50" s="57">
        <v>8013</v>
      </c>
      <c r="E50" s="60">
        <v>24</v>
      </c>
      <c r="F50" s="57">
        <v>8037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25">
      <c r="A51" s="57">
        <v>12</v>
      </c>
      <c r="B51" s="57">
        <v>8238</v>
      </c>
      <c r="C51" s="60">
        <v>24</v>
      </c>
      <c r="D51" s="57">
        <v>8261</v>
      </c>
      <c r="E51" s="60">
        <v>24</v>
      </c>
      <c r="F51" s="57">
        <v>8271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12</v>
      </c>
      <c r="B52" s="57">
        <v>12961</v>
      </c>
      <c r="C52" s="60">
        <v>13</v>
      </c>
      <c r="D52" s="57">
        <v>12972</v>
      </c>
      <c r="E52" s="60">
        <v>24</v>
      </c>
      <c r="F52" s="57">
        <v>12990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12</v>
      </c>
      <c r="B53" s="57">
        <v>23947</v>
      </c>
      <c r="C53" s="60"/>
      <c r="D53" s="57"/>
      <c r="E53" s="60"/>
      <c r="F53" s="57"/>
      <c r="G53" s="63"/>
      <c r="H53" s="63"/>
      <c r="I53" s="39"/>
      <c r="J53" s="39"/>
      <c r="K53" s="49"/>
      <c r="L53">
        <v>1</v>
      </c>
    </row>
    <row r="54" spans="1:12" x14ac:dyDescent="0.25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149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27</v>
      </c>
      <c r="V3" s="25" t="s">
        <v>119</v>
      </c>
      <c r="W3">
        <f>COUNTA(L7:L11)</f>
        <v>5</v>
      </c>
      <c r="AA3" s="25" t="s">
        <v>119</v>
      </c>
      <c r="AB3">
        <f>COUNTA(L12:L15)</f>
        <v>4</v>
      </c>
      <c r="AF3" s="25" t="s">
        <v>119</v>
      </c>
      <c r="AG3">
        <f>COUNTA(L16:L20)</f>
        <v>5</v>
      </c>
      <c r="AK3" s="25" t="s">
        <v>119</v>
      </c>
      <c r="AL3">
        <f>COUNTA(L21:L24)</f>
        <v>4</v>
      </c>
      <c r="AP3" s="25" t="s">
        <v>119</v>
      </c>
      <c r="AQ3">
        <f>COUNTA(L25:L29)</f>
        <v>5</v>
      </c>
      <c r="AU3" s="25" t="s">
        <v>119</v>
      </c>
      <c r="AV3">
        <f>COUNTA(L30:L33)</f>
        <v>4</v>
      </c>
    </row>
    <row r="4" spans="1:48" x14ac:dyDescent="0.25">
      <c r="P4" s="25" t="s">
        <v>87</v>
      </c>
      <c r="Q4" s="26">
        <f>SUM(O7:O14)</f>
        <v>27</v>
      </c>
      <c r="V4" s="25" t="s">
        <v>120</v>
      </c>
      <c r="W4">
        <f>SUM(U7:U14)</f>
        <v>5</v>
      </c>
      <c r="AA4" s="25" t="s">
        <v>120</v>
      </c>
      <c r="AB4">
        <f>SUM(Z7:Z14)</f>
        <v>4</v>
      </c>
      <c r="AF4" s="25" t="s">
        <v>120</v>
      </c>
      <c r="AG4">
        <f>SUM(AE7:AE14)</f>
        <v>5</v>
      </c>
      <c r="AK4" s="25" t="s">
        <v>120</v>
      </c>
      <c r="AL4">
        <f>SUM(AJ7:AJ14)</f>
        <v>4</v>
      </c>
      <c r="AP4" s="25" t="s">
        <v>120</v>
      </c>
      <c r="AQ4">
        <f>SUM(AO7:AO14)</f>
        <v>5</v>
      </c>
      <c r="AU4" s="25" t="s">
        <v>120</v>
      </c>
      <c r="AV4">
        <f>SUM(AT7:AT14)</f>
        <v>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21</v>
      </c>
      <c r="B7" s="55">
        <v>55</v>
      </c>
      <c r="C7" s="58">
        <v>11</v>
      </c>
      <c r="D7" s="55">
        <v>109</v>
      </c>
      <c r="E7" s="58">
        <v>22</v>
      </c>
      <c r="F7" s="55">
        <v>122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COUNTIF(L7:L11,T7)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COUNTIF(L12:L15,Y7)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COUNTIF(L16:L20,AD7)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COUNTIF(L21:L24,AI7)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COUNTIF(L25:L29,AN7)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COUNTIF(L30:L33,AS7)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222</v>
      </c>
      <c r="C8" s="59">
        <v>24</v>
      </c>
      <c r="D8" s="56">
        <v>240</v>
      </c>
      <c r="E8" s="59">
        <v>24</v>
      </c>
      <c r="F8" s="56">
        <v>258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5</v>
      </c>
      <c r="P8" s="34">
        <f>O8/$Q$4</f>
        <v>0.18518518518518517</v>
      </c>
      <c r="Q8" s="34">
        <f>IF(P8=0,0,(P8*((LOG(P8))/LOG(2))))</f>
        <v>-0.45054803838446406</v>
      </c>
      <c r="T8" s="34">
        <f>N8</f>
        <v>112</v>
      </c>
      <c r="U8" s="34">
        <f>COUNTIF(L7:L11,T8)</f>
        <v>1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COUNTIF(L12:L15,Y8)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COUNTIF(L16:L20,AD8)</f>
        <v>2</v>
      </c>
      <c r="AF8" s="34">
        <f>AE8/(AG4-AE11)</f>
        <v>0.4</v>
      </c>
      <c r="AG8" s="34">
        <f>IF(AF8=0,0,(AF8*((LOG(AF8))/LOG(2))))</f>
        <v>-0.52877123795494496</v>
      </c>
      <c r="AI8" s="34">
        <f>N8</f>
        <v>112</v>
      </c>
      <c r="AJ8" s="34">
        <f>COUNTIF(L21:L24,AI8)</f>
        <v>2</v>
      </c>
      <c r="AK8" s="34">
        <f>AJ8/(AL4-AJ11)</f>
        <v>0.5</v>
      </c>
      <c r="AL8" s="34">
        <f>IF(AK8=0,0,(AK8*((LOG(AK8))/LOG(2))))</f>
        <v>-0.5</v>
      </c>
      <c r="AN8" s="34">
        <f>N8</f>
        <v>112</v>
      </c>
      <c r="AO8" s="34">
        <f>COUNTIF(L25:L29,AN8)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COUNTIF(L30:L33,AS8)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363</v>
      </c>
      <c r="C9" s="59">
        <v>24</v>
      </c>
      <c r="D9" s="56">
        <v>377</v>
      </c>
      <c r="E9" s="59">
        <v>24</v>
      </c>
      <c r="F9" s="56">
        <v>386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6</v>
      </c>
      <c r="P9" s="34">
        <f>O9/$Q$4</f>
        <v>0.22222222222222221</v>
      </c>
      <c r="Q9" s="34">
        <f>IF(P9=0,0,(P9*((LOG(P9))/LOG(2))))</f>
        <v>-0.48220555587606945</v>
      </c>
      <c r="T9" s="34">
        <f>N9</f>
        <v>121</v>
      </c>
      <c r="U9" s="34">
        <f>COUNTIF(L7:L11,T9)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COUNTIF(L12:L15,Y9)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COUNTIF(L16:L20,AD9)</f>
        <v>1</v>
      </c>
      <c r="AF9" s="34">
        <f>AE9/(AG4-AE11)</f>
        <v>0.2</v>
      </c>
      <c r="AG9" s="34">
        <f>IF(AF9=0,0,(AF9*((LOG(AF9))/LOG(2))))</f>
        <v>-0.46438561897747244</v>
      </c>
      <c r="AI9" s="34">
        <f>N9</f>
        <v>121</v>
      </c>
      <c r="AJ9" s="34">
        <f>COUNTIF(L21:L24,AI9)</f>
        <v>1</v>
      </c>
      <c r="AK9" s="34">
        <f>AJ9/(AL4-AJ11)</f>
        <v>0.25</v>
      </c>
      <c r="AL9" s="34">
        <f>IF(AK9=0,0,(AK9*((LOG(AK9))/LOG(2))))</f>
        <v>-0.5</v>
      </c>
      <c r="AN9" s="34">
        <f>N9</f>
        <v>121</v>
      </c>
      <c r="AO9" s="34">
        <f>COUNTIF(L25:L29,AN9)</f>
        <v>2</v>
      </c>
      <c r="AP9" s="34">
        <f>AO9/(AQ4-AO11)</f>
        <v>0.4</v>
      </c>
      <c r="AQ9" s="34">
        <f>IF(AP9=0,0,(AP9*((LOG(AP9))/LOG(2))))</f>
        <v>-0.52877123795494496</v>
      </c>
      <c r="AS9" s="34">
        <f>N9</f>
        <v>121</v>
      </c>
      <c r="AT9" s="34">
        <f>COUNTIF(L30:L33,AS9)</f>
        <v>2</v>
      </c>
      <c r="AU9" s="34">
        <f>AT9/(AV4-AT11)</f>
        <v>0.5</v>
      </c>
      <c r="AV9" s="34">
        <f>IF(AU9=0,0,(AU9*((LOG(AU9))/LOG(2))))</f>
        <v>-0.5</v>
      </c>
    </row>
    <row r="10" spans="1:48" x14ac:dyDescent="0.25">
      <c r="A10" s="56">
        <v>12</v>
      </c>
      <c r="B10" s="56">
        <v>542</v>
      </c>
      <c r="C10" s="59">
        <v>13</v>
      </c>
      <c r="D10" s="56">
        <v>583</v>
      </c>
      <c r="E10" s="59">
        <v>24</v>
      </c>
      <c r="F10" s="56">
        <v>597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12</v>
      </c>
      <c r="P10" s="34">
        <f>O10/$Q$4</f>
        <v>0.44444444444444442</v>
      </c>
      <c r="Q10" s="34">
        <f>IF(P10=0,0,(P10*((LOG(P10))/LOG(2))))</f>
        <v>-0.51996666730769447</v>
      </c>
      <c r="T10" s="34">
        <f>N10</f>
        <v>122</v>
      </c>
      <c r="U10" s="34">
        <f>COUNTIF(L7:L11,T10)</f>
        <v>3</v>
      </c>
      <c r="V10" s="34">
        <f>U10/(W4-U11)</f>
        <v>0.6</v>
      </c>
      <c r="W10" s="34">
        <f>IF(V10=0,0,(V10*((LOG(V10))/LOG(2))))</f>
        <v>-0.44217935649972373</v>
      </c>
      <c r="Y10" s="34">
        <f>N10</f>
        <v>122</v>
      </c>
      <c r="Z10" s="34">
        <f>COUNTIF(L12:L15,Y10)</f>
        <v>3</v>
      </c>
      <c r="AA10" s="34">
        <f>Z10/(AB4-Z11)</f>
        <v>0.75</v>
      </c>
      <c r="AB10" s="34">
        <f>IF(AA10=0,0,(AA10*((LOG(AA10))/LOG(2))))</f>
        <v>-0.31127812445913283</v>
      </c>
      <c r="AD10" s="34">
        <f>N10</f>
        <v>122</v>
      </c>
      <c r="AE10" s="34">
        <f>COUNTIF(L16:L20,AD10)</f>
        <v>2</v>
      </c>
      <c r="AF10" s="34">
        <f>AE10/(AG4-AE11)</f>
        <v>0.4</v>
      </c>
      <c r="AG10" s="34">
        <f>IF(AF10=0,0,(AF10*((LOG(AF10))/LOG(2))))</f>
        <v>-0.52877123795494496</v>
      </c>
      <c r="AI10" s="34">
        <f>N10</f>
        <v>122</v>
      </c>
      <c r="AJ10" s="34">
        <f>COUNTIF(L21:L24,AI10)</f>
        <v>1</v>
      </c>
      <c r="AK10" s="34">
        <f>AJ10/(AL4-AJ11)</f>
        <v>0.25</v>
      </c>
      <c r="AL10" s="34">
        <f>IF(AK10=0,0,(AK10*((LOG(AK10))/LOG(2))))</f>
        <v>-0.5</v>
      </c>
      <c r="AN10" s="34">
        <f>N10</f>
        <v>122</v>
      </c>
      <c r="AO10" s="34">
        <f>COUNTIF(L25:L29,AN10)</f>
        <v>2</v>
      </c>
      <c r="AP10" s="34">
        <f>AO10/(AQ4-AO11)</f>
        <v>0.4</v>
      </c>
      <c r="AQ10" s="34">
        <f>IF(AP10=0,0,(AP10*((LOG(AP10))/LOG(2))))</f>
        <v>-0.52877123795494496</v>
      </c>
      <c r="AS10" s="34">
        <f>N10</f>
        <v>122</v>
      </c>
      <c r="AT10" s="34">
        <f>COUNTIF(L30:L33,AS10)</f>
        <v>1</v>
      </c>
      <c r="AU10" s="34">
        <f>AT10/(AV4-AT11)</f>
        <v>0.25</v>
      </c>
      <c r="AV10" s="34">
        <f>IF(AU10=0,0,(AU10*((LOG(AU10))/LOG(2))))</f>
        <v>-0.5</v>
      </c>
    </row>
    <row r="11" spans="1:48" x14ac:dyDescent="0.25">
      <c r="A11" s="56">
        <v>12</v>
      </c>
      <c r="B11" s="56">
        <v>761</v>
      </c>
      <c r="C11" s="59">
        <v>24</v>
      </c>
      <c r="D11" s="56">
        <v>774</v>
      </c>
      <c r="E11" s="59">
        <v>24</v>
      </c>
      <c r="F11" s="56">
        <v>778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COUNTIF(L7:L11,T11)</f>
        <v>0</v>
      </c>
      <c r="V11" s="53"/>
      <c r="W11" s="54"/>
      <c r="Y11" s="34">
        <f>N11</f>
        <v>211</v>
      </c>
      <c r="Z11" s="34">
        <f>COUNTIF(L12:L15,Y11)</f>
        <v>0</v>
      </c>
      <c r="AA11" s="53"/>
      <c r="AB11" s="54"/>
      <c r="AD11" s="34">
        <f>N11</f>
        <v>211</v>
      </c>
      <c r="AE11" s="34">
        <f>COUNTIF(L16:L20,AD11)</f>
        <v>0</v>
      </c>
      <c r="AF11" s="53"/>
      <c r="AG11" s="54"/>
      <c r="AI11" s="34">
        <f>N11</f>
        <v>211</v>
      </c>
      <c r="AJ11" s="34">
        <f>COUNTIF(L21:L24,AI11)</f>
        <v>0</v>
      </c>
      <c r="AK11" s="53"/>
      <c r="AL11" s="54"/>
      <c r="AN11" s="34">
        <f>N11</f>
        <v>211</v>
      </c>
      <c r="AO11" s="34">
        <f>COUNTIF(L25:L29,AN11)</f>
        <v>0</v>
      </c>
      <c r="AP11" s="53"/>
      <c r="AQ11" s="54"/>
      <c r="AS11" s="34">
        <f>N11</f>
        <v>211</v>
      </c>
      <c r="AT11" s="34">
        <f>COUNTIF(L30:L33,AS11)</f>
        <v>0</v>
      </c>
      <c r="AU11" s="53"/>
      <c r="AV11" s="54"/>
    </row>
    <row r="12" spans="1:48" x14ac:dyDescent="0.25">
      <c r="A12" s="57">
        <v>12</v>
      </c>
      <c r="B12" s="57">
        <v>885</v>
      </c>
      <c r="C12" s="60">
        <v>24</v>
      </c>
      <c r="D12" s="57">
        <v>899</v>
      </c>
      <c r="E12" s="60">
        <v>24</v>
      </c>
      <c r="F12" s="57">
        <v>903</v>
      </c>
      <c r="G12" s="63"/>
      <c r="H12" s="63"/>
      <c r="I12" s="39"/>
      <c r="J12" s="39"/>
      <c r="K12" s="49">
        <v>0</v>
      </c>
      <c r="L12">
        <v>122</v>
      </c>
      <c r="N12" s="34">
        <v>212</v>
      </c>
      <c r="O12" s="34">
        <f>COUNTIF($L$7:$L$500,N12)</f>
        <v>4</v>
      </c>
      <c r="P12" s="34">
        <f>O12/$Q$4</f>
        <v>0.14814814814814814</v>
      </c>
      <c r="Q12" s="34">
        <f>IF(P12=0,0,(P12*((LOG(P12))/LOG(2))))</f>
        <v>-0.40813148180199532</v>
      </c>
      <c r="T12" s="34">
        <f>N12</f>
        <v>212</v>
      </c>
      <c r="U12" s="34">
        <f>COUNTIF(L7:L11,T12)</f>
        <v>1</v>
      </c>
      <c r="V12" s="34">
        <f>U12/(W4-U11)</f>
        <v>0.2</v>
      </c>
      <c r="W12" s="34">
        <f>IF(V12=0,0,(V12*((LOG(V12))/LOG(2))))</f>
        <v>-0.46438561897747244</v>
      </c>
      <c r="Y12" s="34">
        <f>N12</f>
        <v>212</v>
      </c>
      <c r="Z12" s="34">
        <f>COUNTIF(L12:L15,Y12)</f>
        <v>1</v>
      </c>
      <c r="AA12" s="34">
        <f>Z12/(AB4-Z11)</f>
        <v>0.25</v>
      </c>
      <c r="AB12" s="34">
        <f>IF(AA12=0,0,(AA12*((LOG(AA12))/LOG(2))))</f>
        <v>-0.5</v>
      </c>
      <c r="AD12" s="34">
        <f>N12</f>
        <v>212</v>
      </c>
      <c r="AE12" s="34">
        <f>COUNTIF(L16:L20,AD12)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COUNTIF(L21:L24,AI12)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COUNTIF(L25:L29,AN12)</f>
        <v>1</v>
      </c>
      <c r="AP12" s="34">
        <f>AO12/(AQ4-AO11)</f>
        <v>0.2</v>
      </c>
      <c r="AQ12" s="34">
        <f>IF(AP12=0,0,(AP12*((LOG(AP12))/LOG(2))))</f>
        <v>-0.46438561897747244</v>
      </c>
      <c r="AS12" s="34">
        <f>N12</f>
        <v>212</v>
      </c>
      <c r="AT12" s="34">
        <f>COUNTIF(L30:L33,AS12)</f>
        <v>1</v>
      </c>
      <c r="AU12" s="34">
        <f>AT12/(AV4-AT11)</f>
        <v>0.25</v>
      </c>
      <c r="AV12" s="34">
        <f>IF(AU12=0,0,(AU12*((LOG(AU12))/LOG(2))))</f>
        <v>-0.5</v>
      </c>
    </row>
    <row r="13" spans="1:48" x14ac:dyDescent="0.25">
      <c r="A13" s="57">
        <v>21</v>
      </c>
      <c r="B13" s="57">
        <v>1040</v>
      </c>
      <c r="C13" s="60">
        <v>11</v>
      </c>
      <c r="D13" s="57">
        <v>1064</v>
      </c>
      <c r="E13" s="60">
        <v>22</v>
      </c>
      <c r="F13" s="57">
        <v>1076</v>
      </c>
      <c r="G13" s="63"/>
      <c r="H13" s="63"/>
      <c r="I13" s="39"/>
      <c r="J13" s="39"/>
      <c r="K13" s="49">
        <v>0</v>
      </c>
      <c r="L13">
        <v>212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COUNTIF(L12:L15,Y13)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COUNTIF(L16:L20,AD13)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COUNTIF(L21:L24,AI13)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COUNTIF(L25:L29,AN13)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COUNTIF(L30:L33,AS13)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12</v>
      </c>
      <c r="B14" s="57">
        <v>1195</v>
      </c>
      <c r="C14" s="60">
        <v>24</v>
      </c>
      <c r="D14" s="57">
        <v>1208</v>
      </c>
      <c r="E14" s="60">
        <v>24</v>
      </c>
      <c r="F14" s="57">
        <v>1221</v>
      </c>
      <c r="G14" s="63"/>
      <c r="H14" s="63"/>
      <c r="I14" s="39"/>
      <c r="J14" s="39"/>
      <c r="K14" s="49">
        <v>0</v>
      </c>
      <c r="L14">
        <v>122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COUNTIF(L12:L15,Y14)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COUNTIF(L16:L20,AD14)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COUNTIF(L21:L24,AI14)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COUNTIF(L25:L29,AN14)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COUNTIF(L30:L33,AS14)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1323</v>
      </c>
      <c r="C15" s="60">
        <v>24</v>
      </c>
      <c r="D15" s="57">
        <v>1337</v>
      </c>
      <c r="E15" s="60">
        <v>24</v>
      </c>
      <c r="F15" s="57">
        <v>1341</v>
      </c>
      <c r="G15" s="63"/>
      <c r="H15" s="63"/>
      <c r="I15" s="39"/>
      <c r="J15" s="39"/>
      <c r="K15" s="49">
        <v>0</v>
      </c>
      <c r="L15">
        <v>122</v>
      </c>
      <c r="P15">
        <f>SUM(P7:P14)</f>
        <v>1</v>
      </c>
      <c r="Q15">
        <f>-SUM(Q7:Q14)</f>
        <v>1.8608517433702234</v>
      </c>
      <c r="V15">
        <f>SUM(V7:V14)</f>
        <v>1</v>
      </c>
      <c r="W15">
        <f>-SUM(W7:W14)</f>
        <v>1.3709505944546687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1.5219280948873624</v>
      </c>
      <c r="AU15">
        <f>SUM(AU7:AU14)</f>
        <v>1</v>
      </c>
      <c r="AV15">
        <f>-SUM(AV7:AV14)</f>
        <v>1.5</v>
      </c>
    </row>
    <row r="16" spans="1:48" x14ac:dyDescent="0.25">
      <c r="A16" s="56">
        <v>12</v>
      </c>
      <c r="B16" s="56">
        <v>1495</v>
      </c>
      <c r="C16" s="59">
        <v>24</v>
      </c>
      <c r="D16" s="56">
        <v>1507</v>
      </c>
      <c r="E16" s="59">
        <v>24</v>
      </c>
      <c r="F16" s="56">
        <v>1517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0.39135557729253068</v>
      </c>
      <c r="V16" s="27" t="s">
        <v>118</v>
      </c>
      <c r="W16" s="27">
        <f>W15/(LOG(W4)/LOG(2))</f>
        <v>0.5904362833084088</v>
      </c>
      <c r="AA16" s="27" t="s">
        <v>121</v>
      </c>
      <c r="AB16" s="27">
        <f>AB15/(LOG(AB4)/LOG(2))</f>
        <v>0.40563906222956642</v>
      </c>
      <c r="AF16" s="27" t="s">
        <v>122</v>
      </c>
      <c r="AG16" s="27">
        <f>AG15/(LOG(AG4)/LOG(2))</f>
        <v>0.65545875354128547</v>
      </c>
      <c r="AK16" s="27" t="s">
        <v>123</v>
      </c>
      <c r="AL16" s="27">
        <f>AL15/(LOG(AL4)/LOG(2))</f>
        <v>0.75</v>
      </c>
      <c r="AP16" s="27" t="s">
        <v>124</v>
      </c>
      <c r="AQ16" s="27">
        <f>AQ15/(LOG(AQ4)/LOG(2))</f>
        <v>0.65545875354128547</v>
      </c>
      <c r="AU16" s="27" t="s">
        <v>125</v>
      </c>
      <c r="AV16" s="27">
        <f>AV15/(LOG(AV4)/LOG(2))</f>
        <v>0.75</v>
      </c>
    </row>
    <row r="17" spans="1:22" x14ac:dyDescent="0.25">
      <c r="A17" s="56">
        <v>12</v>
      </c>
      <c r="B17" s="56">
        <v>4494</v>
      </c>
      <c r="C17" s="59">
        <v>13</v>
      </c>
      <c r="D17" s="56">
        <v>4568</v>
      </c>
      <c r="E17" s="59">
        <v>24</v>
      </c>
      <c r="F17" s="56">
        <v>4588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12</v>
      </c>
      <c r="B18" s="56">
        <v>4699</v>
      </c>
      <c r="C18" s="59">
        <v>13</v>
      </c>
      <c r="D18" s="56">
        <v>4708</v>
      </c>
      <c r="E18" s="59">
        <v>24</v>
      </c>
      <c r="F18" s="56">
        <v>4724</v>
      </c>
      <c r="G18" s="62"/>
      <c r="H18" s="62"/>
      <c r="I18" s="40"/>
      <c r="J18" s="40"/>
      <c r="K18" s="41">
        <v>0</v>
      </c>
      <c r="L18">
        <v>112</v>
      </c>
    </row>
    <row r="19" spans="1:22" x14ac:dyDescent="0.25">
      <c r="A19" s="56">
        <v>12</v>
      </c>
      <c r="B19" s="56">
        <v>11244</v>
      </c>
      <c r="C19" s="59">
        <v>24</v>
      </c>
      <c r="D19" s="56">
        <v>11267</v>
      </c>
      <c r="E19" s="59">
        <v>13</v>
      </c>
      <c r="F19" s="56">
        <v>11295</v>
      </c>
      <c r="G19" s="62"/>
      <c r="H19" s="62"/>
      <c r="I19" s="40"/>
      <c r="J19" s="40"/>
      <c r="K19" s="41">
        <v>0</v>
      </c>
      <c r="L19">
        <v>121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11404</v>
      </c>
      <c r="C20" s="59">
        <v>24</v>
      </c>
      <c r="D20" s="56">
        <v>11443</v>
      </c>
      <c r="E20" s="59">
        <v>24</v>
      </c>
      <c r="F20" s="56">
        <v>11452</v>
      </c>
      <c r="G20" s="62"/>
      <c r="H20" s="62"/>
      <c r="I20" s="40"/>
      <c r="J20" s="40"/>
      <c r="K20" s="41">
        <v>0</v>
      </c>
      <c r="L20">
        <v>122</v>
      </c>
      <c r="N20" s="38">
        <f>COUNTIF(L7:L33,G3)</f>
        <v>0</v>
      </c>
      <c r="O20" s="38"/>
      <c r="P20" s="45">
        <v>5</v>
      </c>
      <c r="Q20" s="45">
        <v>4</v>
      </c>
      <c r="R20" s="45">
        <v>5</v>
      </c>
      <c r="S20" s="45">
        <v>4</v>
      </c>
      <c r="T20" s="45">
        <v>5</v>
      </c>
      <c r="U20" s="45">
        <v>4</v>
      </c>
      <c r="V20" s="44"/>
    </row>
    <row r="21" spans="1:22" x14ac:dyDescent="0.25">
      <c r="A21" s="57">
        <v>12</v>
      </c>
      <c r="B21" s="57">
        <v>11916</v>
      </c>
      <c r="C21" s="60">
        <v>24</v>
      </c>
      <c r="D21" s="57">
        <v>11932</v>
      </c>
      <c r="E21" s="60">
        <v>24</v>
      </c>
      <c r="F21" s="57">
        <v>11937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12339</v>
      </c>
      <c r="C22" s="60">
        <v>13</v>
      </c>
      <c r="D22" s="57">
        <v>12368</v>
      </c>
      <c r="E22" s="60">
        <v>24</v>
      </c>
      <c r="F22" s="57">
        <v>12379</v>
      </c>
      <c r="G22" s="63"/>
      <c r="H22" s="63"/>
      <c r="I22" s="39"/>
      <c r="J22" s="39"/>
      <c r="K22" s="49">
        <v>0</v>
      </c>
      <c r="L22">
        <v>112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12489</v>
      </c>
      <c r="C23" s="60">
        <v>13</v>
      </c>
      <c r="D23" s="57">
        <v>12530</v>
      </c>
      <c r="E23" s="60">
        <v>24</v>
      </c>
      <c r="F23" s="57">
        <v>12541</v>
      </c>
      <c r="G23" s="63"/>
      <c r="H23" s="63"/>
      <c r="I23" s="39"/>
      <c r="J23" s="39"/>
      <c r="K23" s="49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12657</v>
      </c>
      <c r="C24" s="60">
        <v>24</v>
      </c>
      <c r="D24" s="57">
        <v>12667</v>
      </c>
      <c r="E24" s="60">
        <v>13</v>
      </c>
      <c r="F24" s="57">
        <v>12763</v>
      </c>
      <c r="G24" s="63"/>
      <c r="H24" s="63"/>
      <c r="I24" s="39"/>
      <c r="J24" s="39"/>
      <c r="K24" s="49">
        <v>0</v>
      </c>
      <c r="L24">
        <v>121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12890</v>
      </c>
      <c r="C25" s="59">
        <v>24</v>
      </c>
      <c r="D25" s="56">
        <v>12909</v>
      </c>
      <c r="E25" s="59">
        <v>13</v>
      </c>
      <c r="F25" s="56">
        <v>12936</v>
      </c>
      <c r="G25" s="62"/>
      <c r="H25" s="62"/>
      <c r="I25" s="40"/>
      <c r="J25" s="40"/>
      <c r="K25" s="41">
        <v>0</v>
      </c>
      <c r="L25">
        <v>121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13069</v>
      </c>
      <c r="C26" s="59">
        <v>11</v>
      </c>
      <c r="D26" s="56">
        <v>13100</v>
      </c>
      <c r="E26" s="59">
        <v>22</v>
      </c>
      <c r="F26" s="56">
        <v>13112</v>
      </c>
      <c r="G26" s="62"/>
      <c r="H26" s="62"/>
      <c r="I26" s="40"/>
      <c r="J26" s="40"/>
      <c r="K26" s="41">
        <v>0</v>
      </c>
      <c r="L26">
        <v>212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13216</v>
      </c>
      <c r="C27" s="59">
        <v>24</v>
      </c>
      <c r="D27" s="56">
        <v>13232</v>
      </c>
      <c r="E27" s="59">
        <v>13</v>
      </c>
      <c r="F27" s="56">
        <v>13245</v>
      </c>
      <c r="G27" s="62"/>
      <c r="H27" s="62"/>
      <c r="I27" s="40"/>
      <c r="J27" s="40"/>
      <c r="K27" s="41">
        <v>0</v>
      </c>
      <c r="L27">
        <v>121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13428</v>
      </c>
      <c r="C28" s="59">
        <v>24</v>
      </c>
      <c r="D28" s="56">
        <v>13443</v>
      </c>
      <c r="E28" s="59">
        <v>24</v>
      </c>
      <c r="F28" s="56">
        <v>13448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111</v>
      </c>
      <c r="P28">
        <f>F11/P20</f>
        <v>155.6</v>
      </c>
      <c r="Q28">
        <f>(F15-F11)/Q20</f>
        <v>140.75</v>
      </c>
      <c r="R28">
        <f>(F20-F15)/R20</f>
        <v>2022.2</v>
      </c>
      <c r="S28">
        <f>(F24-F20)/S20</f>
        <v>327.75</v>
      </c>
      <c r="T28">
        <f>(F29-F24)/T20</f>
        <v>164.8</v>
      </c>
      <c r="U28">
        <f>(F33-F29)/U20</f>
        <v>2138.5</v>
      </c>
    </row>
    <row r="29" spans="1:22" x14ac:dyDescent="0.25">
      <c r="A29" s="56">
        <v>12</v>
      </c>
      <c r="B29" s="56">
        <v>13565</v>
      </c>
      <c r="C29" s="59">
        <v>24</v>
      </c>
      <c r="D29" s="56">
        <v>13581</v>
      </c>
      <c r="E29" s="59">
        <v>24</v>
      </c>
      <c r="F29" s="56">
        <v>13587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7">
        <v>12</v>
      </c>
      <c r="B30" s="57">
        <v>14024</v>
      </c>
      <c r="C30" s="60">
        <v>24</v>
      </c>
      <c r="D30" s="57">
        <v>14039</v>
      </c>
      <c r="E30" s="60">
        <v>13</v>
      </c>
      <c r="F30" s="57">
        <v>14065</v>
      </c>
      <c r="G30" s="63"/>
      <c r="H30" s="63"/>
      <c r="I30" s="39"/>
      <c r="J30" s="39"/>
      <c r="K30" s="49">
        <v>0</v>
      </c>
      <c r="L30">
        <v>121</v>
      </c>
    </row>
    <row r="31" spans="1:22" x14ac:dyDescent="0.25">
      <c r="A31" s="57">
        <v>21</v>
      </c>
      <c r="B31" s="57">
        <v>18570</v>
      </c>
      <c r="C31" s="60">
        <v>11</v>
      </c>
      <c r="D31" s="57">
        <v>18600</v>
      </c>
      <c r="E31" s="60">
        <v>22</v>
      </c>
      <c r="F31" s="57">
        <v>18614</v>
      </c>
      <c r="G31" s="63"/>
      <c r="H31" s="63"/>
      <c r="I31" s="39"/>
      <c r="J31" s="39"/>
      <c r="K31" s="49">
        <v>0</v>
      </c>
      <c r="L31">
        <v>212</v>
      </c>
    </row>
    <row r="32" spans="1:22" x14ac:dyDescent="0.25">
      <c r="A32" s="57">
        <v>12</v>
      </c>
      <c r="B32" s="57">
        <v>18846</v>
      </c>
      <c r="C32" s="60">
        <v>24</v>
      </c>
      <c r="D32" s="57">
        <v>18860</v>
      </c>
      <c r="E32" s="60">
        <v>24</v>
      </c>
      <c r="F32" s="57">
        <v>18865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22102</v>
      </c>
      <c r="C33" s="60">
        <v>24</v>
      </c>
      <c r="D33" s="57">
        <v>22117</v>
      </c>
      <c r="E33" s="60">
        <v>13</v>
      </c>
      <c r="F33" s="57">
        <v>22141</v>
      </c>
      <c r="G33" s="63"/>
      <c r="H33" s="63"/>
      <c r="I33" s="39"/>
      <c r="J33" s="39"/>
      <c r="K33" s="49">
        <v>0</v>
      </c>
      <c r="L33">
        <v>121</v>
      </c>
    </row>
    <row r="34" spans="1:12" x14ac:dyDescent="0.25">
      <c r="A34" s="17"/>
      <c r="B34" s="17"/>
      <c r="C34" s="17"/>
      <c r="D34" s="17"/>
      <c r="E34" s="17"/>
      <c r="F34" s="17"/>
      <c r="G34" s="17"/>
      <c r="H3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150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35</v>
      </c>
      <c r="V3" s="25" t="s">
        <v>119</v>
      </c>
      <c r="W3">
        <f>COUNTA(L7:L12)</f>
        <v>6</v>
      </c>
      <c r="AA3" s="25" t="s">
        <v>119</v>
      </c>
      <c r="AB3">
        <f>COUNTA(L13:L18)</f>
        <v>6</v>
      </c>
      <c r="AF3" s="25" t="s">
        <v>119</v>
      </c>
      <c r="AG3">
        <f>COUNTA(L19:L23)</f>
        <v>5</v>
      </c>
      <c r="AK3" s="25" t="s">
        <v>119</v>
      </c>
      <c r="AL3">
        <f>COUNTA(L24:L29)</f>
        <v>6</v>
      </c>
      <c r="AP3" s="25" t="s">
        <v>119</v>
      </c>
      <c r="AQ3">
        <f>COUNTA(L30:L35)</f>
        <v>6</v>
      </c>
      <c r="AU3" s="25" t="s">
        <v>119</v>
      </c>
      <c r="AV3">
        <f>COUNTA(L36:L41)</f>
        <v>6</v>
      </c>
    </row>
    <row r="4" spans="1:48" x14ac:dyDescent="0.25">
      <c r="P4" s="25" t="s">
        <v>87</v>
      </c>
      <c r="Q4" s="26">
        <f>SUM(O7:O14)</f>
        <v>35</v>
      </c>
      <c r="V4" s="25" t="s">
        <v>120</v>
      </c>
      <c r="W4">
        <f>SUM(U7:U14)</f>
        <v>6</v>
      </c>
      <c r="AA4" s="25" t="s">
        <v>120</v>
      </c>
      <c r="AB4">
        <f>SUM(Z7:Z14)</f>
        <v>6</v>
      </c>
      <c r="AF4" s="25" t="s">
        <v>120</v>
      </c>
      <c r="AG4">
        <f>SUM(AE7:AE14)</f>
        <v>5</v>
      </c>
      <c r="AK4" s="25" t="s">
        <v>120</v>
      </c>
      <c r="AL4">
        <f>SUM(AJ7:AJ14)</f>
        <v>6</v>
      </c>
      <c r="AP4" s="25" t="s">
        <v>120</v>
      </c>
      <c r="AQ4">
        <f>SUM(AO7:AO14)</f>
        <v>6</v>
      </c>
      <c r="AU4" s="25" t="s">
        <v>120</v>
      </c>
      <c r="AV4">
        <f>SUM(AT7:AT14)</f>
        <v>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113</v>
      </c>
      <c r="C7" s="58">
        <v>13</v>
      </c>
      <c r="D7" s="55">
        <v>123</v>
      </c>
      <c r="E7" s="58">
        <v>13</v>
      </c>
      <c r="F7" s="55">
        <v>171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</v>
      </c>
      <c r="P7" s="34">
        <f>O7/$Q$4</f>
        <v>5.7142857142857141E-2</v>
      </c>
      <c r="Q7" s="34">
        <f>IF(P7=0,0,(P7*((LOG(P7))/LOG(2))))</f>
        <v>-0.23595902953971234</v>
      </c>
      <c r="T7" s="34">
        <f>N7</f>
        <v>111</v>
      </c>
      <c r="U7" s="34">
        <f>COUNTIF(L7:L12,T7)</f>
        <v>1</v>
      </c>
      <c r="V7" s="34">
        <f>U7/(W4-U11)</f>
        <v>0.16666666666666666</v>
      </c>
      <c r="W7" s="34">
        <f>IF(V7=0,0,(V7*((LOG(V7))/LOG(2))))</f>
        <v>-0.43082708345352599</v>
      </c>
      <c r="Y7" s="34">
        <f>N7</f>
        <v>111</v>
      </c>
      <c r="Z7" s="34">
        <f>COUNTIF(L13:L18,Y7)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COUNTIF(L19:L23,AD7)</f>
        <v>1</v>
      </c>
      <c r="AF7" s="34">
        <f>AE7/(AG4-AE11)</f>
        <v>0.2</v>
      </c>
      <c r="AG7" s="34">
        <f>IF(AF7=0,0,(AF7*((LOG(AF7))/LOG(2))))</f>
        <v>-0.46438561897747244</v>
      </c>
      <c r="AI7" s="34">
        <f>N7</f>
        <v>111</v>
      </c>
      <c r="AJ7" s="34">
        <f>COUNTIF(L24:L29,AI7)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COUNTIF(L30:L35,AN7)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COUNTIF(L36:L41,AS7)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287</v>
      </c>
      <c r="C8" s="59">
        <v>24</v>
      </c>
      <c r="D8" s="56">
        <v>298</v>
      </c>
      <c r="E8" s="59">
        <v>24</v>
      </c>
      <c r="F8" s="56">
        <v>326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6</v>
      </c>
      <c r="P8" s="34">
        <f>O8/$Q$4</f>
        <v>0.17142857142857143</v>
      </c>
      <c r="Q8" s="34">
        <f>IF(P8=0,0,(P8*((LOG(P8))/LOG(2))))</f>
        <v>-0.43616923135265318</v>
      </c>
      <c r="T8" s="34">
        <f>N8</f>
        <v>112</v>
      </c>
      <c r="U8" s="34">
        <f>COUNTIF(L7:L12,T8)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COUNTIF(L13:L18,Y8)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COUNTIF(L19:L23,AD8)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COUNTIF(L24:L29,AI8)</f>
        <v>3</v>
      </c>
      <c r="AK8" s="34">
        <f>AJ8/(AL4-AJ11)</f>
        <v>0.5</v>
      </c>
      <c r="AL8" s="34">
        <f>IF(AK8=0,0,(AK8*((LOG(AK8))/LOG(2))))</f>
        <v>-0.5</v>
      </c>
      <c r="AN8" s="34">
        <f>N8</f>
        <v>112</v>
      </c>
      <c r="AO8" s="34">
        <f>COUNTIF(L30:L35,AN8)</f>
        <v>1</v>
      </c>
      <c r="AP8" s="34">
        <f>AO8/(AQ4-AO11)</f>
        <v>0.16666666666666666</v>
      </c>
      <c r="AQ8" s="34">
        <f>IF(AP8=0,0,(AP8*((LOG(AP8))/LOG(2))))</f>
        <v>-0.43082708345352599</v>
      </c>
      <c r="AS8" s="34">
        <f>N8</f>
        <v>112</v>
      </c>
      <c r="AT8" s="34">
        <f>COUNTIF(L36:L41,AS8)</f>
        <v>1</v>
      </c>
      <c r="AU8" s="34">
        <f>AT8/(AV4-AT11)</f>
        <v>0.16666666666666666</v>
      </c>
      <c r="AV8" s="34">
        <f>IF(AU8=0,0,(AU8*((LOG(AU8))/LOG(2))))</f>
        <v>-0.43082708345352599</v>
      </c>
    </row>
    <row r="9" spans="1:48" x14ac:dyDescent="0.25">
      <c r="A9" s="56">
        <v>21</v>
      </c>
      <c r="B9" s="56">
        <v>468</v>
      </c>
      <c r="C9" s="59">
        <v>22</v>
      </c>
      <c r="D9" s="56">
        <v>488</v>
      </c>
      <c r="E9" s="59">
        <v>24</v>
      </c>
      <c r="F9" s="56">
        <v>507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COUNTIF(L13:L18,Y9)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COUNTIF(L19:L23,AD9)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COUNTIF(L24:L29,AI9)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COUNTIF(L30:L35,AN9)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COUNTIF(L36:L41,AS9)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611</v>
      </c>
      <c r="C10" s="59">
        <v>24</v>
      </c>
      <c r="D10" s="56">
        <v>625</v>
      </c>
      <c r="E10" s="59">
        <v>24</v>
      </c>
      <c r="F10" s="56">
        <v>713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18</v>
      </c>
      <c r="P10" s="34">
        <f>O10/$Q$4</f>
        <v>0.51428571428571423</v>
      </c>
      <c r="Q10" s="34">
        <f>IF(P10=0,0,(P10*((LOG(P10))/LOG(2))))</f>
        <v>-0.49338412225850781</v>
      </c>
      <c r="T10" s="34">
        <f>N10</f>
        <v>122</v>
      </c>
      <c r="U10" s="34">
        <f>COUNTIF(L7:L12,T10)</f>
        <v>3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COUNTIF(L13:L18,Y10)</f>
        <v>3</v>
      </c>
      <c r="AA10" s="34">
        <f>Z10/(AB4-Z11)</f>
        <v>0.5</v>
      </c>
      <c r="AB10" s="34">
        <f>IF(AA10=0,0,(AA10*((LOG(AA10))/LOG(2))))</f>
        <v>-0.5</v>
      </c>
      <c r="AD10" s="34">
        <f>N10</f>
        <v>122</v>
      </c>
      <c r="AE10" s="34">
        <f>COUNTIF(L19:L23,AD10)</f>
        <v>1</v>
      </c>
      <c r="AF10" s="34">
        <f>AE10/(AG4-AE11)</f>
        <v>0.2</v>
      </c>
      <c r="AG10" s="34">
        <f>IF(AF10=0,0,(AF10*((LOG(AF10))/LOG(2))))</f>
        <v>-0.46438561897747244</v>
      </c>
      <c r="AI10" s="34">
        <f>N10</f>
        <v>122</v>
      </c>
      <c r="AJ10" s="34">
        <f>COUNTIF(L24:L29,AI10)</f>
        <v>1</v>
      </c>
      <c r="AK10" s="34">
        <f>AJ10/(AL4-AJ11)</f>
        <v>0.16666666666666666</v>
      </c>
      <c r="AL10" s="34">
        <f>IF(AK10=0,0,(AK10*((LOG(AK10))/LOG(2))))</f>
        <v>-0.43082708345352599</v>
      </c>
      <c r="AN10" s="34">
        <f>N10</f>
        <v>122</v>
      </c>
      <c r="AO10" s="34">
        <f>COUNTIF(L30:L35,AN10)</f>
        <v>5</v>
      </c>
      <c r="AP10" s="34">
        <f>AO10/(AQ4-AO11)</f>
        <v>0.83333333333333337</v>
      </c>
      <c r="AQ10" s="34">
        <f>IF(AP10=0,0,(AP10*((LOG(AP10))/LOG(2))))</f>
        <v>-0.21919533819482812</v>
      </c>
      <c r="AS10" s="34">
        <f>N10</f>
        <v>122</v>
      </c>
      <c r="AT10" s="34">
        <f>COUNTIF(L36:L41,AS10)</f>
        <v>5</v>
      </c>
      <c r="AU10" s="34">
        <f>AT10/(AV4-AT11)</f>
        <v>0.83333333333333337</v>
      </c>
      <c r="AV10" s="34">
        <f>IF(AU10=0,0,(AU10*((LOG(AU10))/LOG(2))))</f>
        <v>-0.21919533819482812</v>
      </c>
    </row>
    <row r="11" spans="1:48" x14ac:dyDescent="0.25">
      <c r="A11" s="56">
        <v>21</v>
      </c>
      <c r="B11" s="56">
        <v>882</v>
      </c>
      <c r="C11" s="59">
        <v>22</v>
      </c>
      <c r="D11" s="56">
        <v>900</v>
      </c>
      <c r="E11" s="59">
        <v>24</v>
      </c>
      <c r="F11" s="56">
        <v>906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COUNTIF(L7:L12,T11)</f>
        <v>0</v>
      </c>
      <c r="V11" s="53"/>
      <c r="W11" s="54"/>
      <c r="Y11" s="34">
        <f>N11</f>
        <v>211</v>
      </c>
      <c r="Z11" s="34">
        <f>COUNTIF(L13:L18,Y11)</f>
        <v>0</v>
      </c>
      <c r="AA11" s="53"/>
      <c r="AB11" s="54"/>
      <c r="AD11" s="34">
        <f>N11</f>
        <v>211</v>
      </c>
      <c r="AE11" s="34">
        <f>COUNTIF(L19:L23,AD11)</f>
        <v>0</v>
      </c>
      <c r="AF11" s="53"/>
      <c r="AG11" s="54"/>
      <c r="AI11" s="34">
        <f>N11</f>
        <v>211</v>
      </c>
      <c r="AJ11" s="34">
        <f>COUNTIF(L24:L29,AI11)</f>
        <v>0</v>
      </c>
      <c r="AK11" s="53"/>
      <c r="AL11" s="54"/>
      <c r="AN11" s="34">
        <f>N11</f>
        <v>211</v>
      </c>
      <c r="AO11" s="34">
        <f>COUNTIF(L30:L35,AN11)</f>
        <v>0</v>
      </c>
      <c r="AP11" s="53"/>
      <c r="AQ11" s="54"/>
      <c r="AS11" s="34">
        <f>N11</f>
        <v>211</v>
      </c>
      <c r="AT11" s="34">
        <f>COUNTIF(L36:L41,AS11)</f>
        <v>0</v>
      </c>
      <c r="AU11" s="53"/>
      <c r="AV11" s="54"/>
    </row>
    <row r="12" spans="1:48" x14ac:dyDescent="0.25">
      <c r="A12" s="56">
        <v>12</v>
      </c>
      <c r="B12" s="56">
        <v>1037</v>
      </c>
      <c r="C12" s="59">
        <v>24</v>
      </c>
      <c r="D12" s="56">
        <v>1068</v>
      </c>
      <c r="E12" s="59">
        <v>24</v>
      </c>
      <c r="F12" s="56">
        <v>1080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2</v>
      </c>
      <c r="P12" s="34">
        <f>O12/$Q$4</f>
        <v>5.7142857142857141E-2</v>
      </c>
      <c r="Q12" s="34">
        <f>IF(P12=0,0,(P12*((LOG(P12))/LOG(2))))</f>
        <v>-0.23595902953971234</v>
      </c>
      <c r="T12" s="34">
        <f>N12</f>
        <v>212</v>
      </c>
      <c r="U12" s="34">
        <f>COUNTIF(L7:L12,T12)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COUNTIF(L13:L18,Y12)</f>
        <v>1</v>
      </c>
      <c r="AA12" s="34">
        <f>Z12/(AB4-Z11)</f>
        <v>0.16666666666666666</v>
      </c>
      <c r="AB12" s="34">
        <f>IF(AA12=0,0,(AA12*((LOG(AA12))/LOG(2))))</f>
        <v>-0.43082708345352599</v>
      </c>
      <c r="AD12" s="34">
        <f>N12</f>
        <v>212</v>
      </c>
      <c r="AE12" s="34">
        <f>COUNTIF(L19:L23,AD12)</f>
        <v>1</v>
      </c>
      <c r="AF12" s="34">
        <f>AE12/(AG4-AE11)</f>
        <v>0.2</v>
      </c>
      <c r="AG12" s="34">
        <f>IF(AF12=0,0,(AF12*((LOG(AF12))/LOG(2))))</f>
        <v>-0.46438561897747244</v>
      </c>
      <c r="AI12" s="34">
        <f>N12</f>
        <v>212</v>
      </c>
      <c r="AJ12" s="34">
        <f>COUNTIF(L24:L29,AI12)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COUNTIF(L30:L35,AN12)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COUNTIF(L36:L41,AS12)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7">
        <v>21</v>
      </c>
      <c r="B13" s="57">
        <v>1192</v>
      </c>
      <c r="C13" s="60">
        <v>22</v>
      </c>
      <c r="D13" s="57">
        <v>1210</v>
      </c>
      <c r="E13" s="60">
        <v>24</v>
      </c>
      <c r="F13" s="57">
        <v>1216</v>
      </c>
      <c r="G13" s="63"/>
      <c r="H13" s="63"/>
      <c r="I13" s="39"/>
      <c r="J13" s="39"/>
      <c r="K13" s="49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COUNTIF(L13:L18,Y13)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COUNTIF(L19:L23,AD13)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COUNTIF(L24:L29,AI13)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COUNTIF(L30:L35,AN13)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COUNTIF(L36:L41,AS13)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1324</v>
      </c>
      <c r="C14" s="60">
        <v>11</v>
      </c>
      <c r="D14" s="57">
        <v>1343</v>
      </c>
      <c r="E14" s="60">
        <v>22</v>
      </c>
      <c r="F14" s="57">
        <v>1355</v>
      </c>
      <c r="G14" s="63"/>
      <c r="H14" s="63"/>
      <c r="I14" s="39"/>
      <c r="J14" s="39"/>
      <c r="K14" s="49">
        <v>0</v>
      </c>
      <c r="L14">
        <v>212</v>
      </c>
      <c r="N14" s="34">
        <v>222</v>
      </c>
      <c r="O14" s="34">
        <f>COUNTIF($L$7:$L$500,N14)</f>
        <v>7</v>
      </c>
      <c r="P14" s="34">
        <f>O14/$Q$4</f>
        <v>0.2</v>
      </c>
      <c r="Q14" s="34">
        <f>IF(P14=0,0,(P14*((LOG(P14))/LOG(2))))</f>
        <v>-0.46438561897747244</v>
      </c>
      <c r="T14" s="34">
        <f>N14</f>
        <v>222</v>
      </c>
      <c r="U14" s="34">
        <f>COUNTIF(L7:L12,T14)</f>
        <v>2</v>
      </c>
      <c r="V14" s="34">
        <f>U14/(W4-U11)</f>
        <v>0.33333333333333331</v>
      </c>
      <c r="W14" s="34">
        <f>IF(V14=0,0,(V14*((LOG(V14))/LOG(2))))</f>
        <v>-0.52832083357371862</v>
      </c>
      <c r="Y14" s="34">
        <f>N14</f>
        <v>222</v>
      </c>
      <c r="Z14" s="34">
        <f>COUNTIF(L13:L18,Y14)</f>
        <v>2</v>
      </c>
      <c r="AA14" s="34">
        <f>Z14/(AB4-Z11)</f>
        <v>0.33333333333333331</v>
      </c>
      <c r="AB14" s="34">
        <f>IF(AA14=0,0,(AA14*((LOG(AA14))/LOG(2))))</f>
        <v>-0.52832083357371862</v>
      </c>
      <c r="AD14" s="34">
        <f>N14</f>
        <v>222</v>
      </c>
      <c r="AE14" s="34">
        <f>COUNTIF(L19:L23,AD14)</f>
        <v>1</v>
      </c>
      <c r="AF14" s="34">
        <f>AE14/(AG4-AE11)</f>
        <v>0.2</v>
      </c>
      <c r="AG14" s="34">
        <f>IF(AF14=0,0,(AF14*((LOG(AF14))/LOG(2))))</f>
        <v>-0.46438561897747244</v>
      </c>
      <c r="AI14" s="34">
        <f>N14</f>
        <v>222</v>
      </c>
      <c r="AJ14" s="34">
        <f>COUNTIF(L24:L29,AI14)</f>
        <v>2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COUNTIF(L30:L35,AN14)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COUNTIF(L36:L41,AS14)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12</v>
      </c>
      <c r="B15" s="57">
        <v>1574</v>
      </c>
      <c r="C15" s="60">
        <v>24</v>
      </c>
      <c r="D15" s="57">
        <v>1588</v>
      </c>
      <c r="E15" s="60">
        <v>24</v>
      </c>
      <c r="F15" s="57">
        <v>1594</v>
      </c>
      <c r="G15" s="63"/>
      <c r="H15" s="63"/>
      <c r="I15" s="39"/>
      <c r="J15" s="39"/>
      <c r="K15" s="49">
        <v>0</v>
      </c>
      <c r="L15">
        <v>122</v>
      </c>
      <c r="P15">
        <f>SUM(P7:P14)</f>
        <v>1</v>
      </c>
      <c r="Q15">
        <f>-SUM(Q7:Q14)</f>
        <v>1.8658570316680581</v>
      </c>
      <c r="V15">
        <f>SUM(V7:V14)</f>
        <v>1</v>
      </c>
      <c r="W15">
        <f>-SUM(W7:W14)</f>
        <v>1.4591479170272446</v>
      </c>
      <c r="AA15">
        <f>SUM(AA7:AA14)</f>
        <v>1</v>
      </c>
      <c r="AB15">
        <f>-SUM(AB7:AB14)</f>
        <v>1.4591479170272446</v>
      </c>
      <c r="AF15">
        <f>SUM(AF7:AF14)</f>
        <v>1</v>
      </c>
      <c r="AG15">
        <f>-SUM(AG7:AG14)</f>
        <v>2.3219280948873622</v>
      </c>
      <c r="AK15">
        <f>SUM(AK7:AK14)</f>
        <v>1</v>
      </c>
      <c r="AL15">
        <f>-SUM(AL7:AL14)</f>
        <v>1.4591479170272446</v>
      </c>
      <c r="AP15">
        <f>SUM(AP7:AP14)</f>
        <v>1</v>
      </c>
      <c r="AQ15">
        <f>-SUM(AQ7:AQ14)</f>
        <v>0.65002242164835411</v>
      </c>
      <c r="AU15">
        <f>SUM(AU7:AU14)</f>
        <v>1</v>
      </c>
      <c r="AV15">
        <f>-SUM(AV7:AV14)</f>
        <v>0.65002242164835411</v>
      </c>
    </row>
    <row r="16" spans="1:48" x14ac:dyDescent="0.25">
      <c r="A16" s="57">
        <v>12</v>
      </c>
      <c r="B16" s="57">
        <v>1708</v>
      </c>
      <c r="C16" s="60">
        <v>24</v>
      </c>
      <c r="D16" s="57">
        <v>1724</v>
      </c>
      <c r="E16" s="60">
        <v>24</v>
      </c>
      <c r="F16" s="57">
        <v>1744</v>
      </c>
      <c r="G16" s="63"/>
      <c r="H16" s="63"/>
      <c r="I16" s="39"/>
      <c r="J16" s="39"/>
      <c r="K16" s="49">
        <v>0</v>
      </c>
      <c r="L16">
        <v>122</v>
      </c>
      <c r="P16" s="27" t="s">
        <v>91</v>
      </c>
      <c r="Q16" s="27">
        <f>Q15/(LOG(Q4)/LOG(2))</f>
        <v>0.36376566188764808</v>
      </c>
      <c r="V16" s="27" t="s">
        <v>118</v>
      </c>
      <c r="W16" s="27">
        <f>W15/(LOG(W4)/LOG(2))</f>
        <v>0.56447546787242353</v>
      </c>
      <c r="AA16" s="27" t="s">
        <v>121</v>
      </c>
      <c r="AB16" s="27">
        <f>AB15/(LOG(AB4)/LOG(2))</f>
        <v>0.56447546787242353</v>
      </c>
      <c r="AF16" s="27" t="s">
        <v>122</v>
      </c>
      <c r="AG16" s="27">
        <f>AG15/(LOG(AG4)/LOG(2))</f>
        <v>0.99999999999999978</v>
      </c>
      <c r="AK16" s="27" t="s">
        <v>123</v>
      </c>
      <c r="AL16" s="27">
        <f>AL15/(LOG(AL4)/LOG(2))</f>
        <v>0.56447546787242353</v>
      </c>
      <c r="AP16" s="27" t="s">
        <v>124</v>
      </c>
      <c r="AQ16" s="27">
        <f>AQ15/(LOG(AQ4)/LOG(2))</f>
        <v>0.25146299858006066</v>
      </c>
      <c r="AU16" s="27" t="s">
        <v>125</v>
      </c>
      <c r="AV16" s="27">
        <f>AV15/(LOG(AV4)/LOG(2))</f>
        <v>0.25146299858006066</v>
      </c>
    </row>
    <row r="17" spans="1:22" x14ac:dyDescent="0.25">
      <c r="A17" s="57">
        <v>12</v>
      </c>
      <c r="B17" s="57">
        <v>1962</v>
      </c>
      <c r="C17" s="60">
        <v>24</v>
      </c>
      <c r="D17" s="57">
        <v>1976</v>
      </c>
      <c r="E17" s="60">
        <v>24</v>
      </c>
      <c r="F17" s="57">
        <v>1981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25">
      <c r="A18" s="57">
        <v>21</v>
      </c>
      <c r="B18" s="57">
        <v>2159</v>
      </c>
      <c r="C18" s="60">
        <v>22</v>
      </c>
      <c r="D18" s="57">
        <v>2175</v>
      </c>
      <c r="E18" s="60">
        <v>24</v>
      </c>
      <c r="F18" s="57">
        <v>2180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25">
      <c r="A19" s="56">
        <v>12</v>
      </c>
      <c r="B19" s="56">
        <v>2287</v>
      </c>
      <c r="C19" s="59">
        <v>13</v>
      </c>
      <c r="D19" s="56">
        <v>2296</v>
      </c>
      <c r="E19" s="59">
        <v>13</v>
      </c>
      <c r="F19" s="56">
        <v>2385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2532</v>
      </c>
      <c r="C20" s="59">
        <v>11</v>
      </c>
      <c r="D20" s="56">
        <v>2556</v>
      </c>
      <c r="E20" s="59">
        <v>22</v>
      </c>
      <c r="F20" s="56">
        <v>2569</v>
      </c>
      <c r="G20" s="62"/>
      <c r="H20" s="62"/>
      <c r="I20" s="40"/>
      <c r="J20" s="40"/>
      <c r="K20" s="41">
        <v>0</v>
      </c>
      <c r="L20">
        <v>212</v>
      </c>
      <c r="N20" s="38">
        <f>COUNTIF(L7:L41,G3)</f>
        <v>0</v>
      </c>
      <c r="O20" s="38"/>
      <c r="P20" s="45">
        <v>6</v>
      </c>
      <c r="Q20" s="45">
        <v>6</v>
      </c>
      <c r="R20" s="45">
        <v>5</v>
      </c>
      <c r="S20" s="45">
        <v>6</v>
      </c>
      <c r="T20" s="45">
        <v>6</v>
      </c>
      <c r="U20" s="45">
        <v>6</v>
      </c>
      <c r="V20" s="44"/>
    </row>
    <row r="21" spans="1:22" x14ac:dyDescent="0.25">
      <c r="A21" s="56">
        <v>12</v>
      </c>
      <c r="B21" s="56">
        <v>2756</v>
      </c>
      <c r="C21" s="59">
        <v>13</v>
      </c>
      <c r="D21" s="56">
        <v>2762</v>
      </c>
      <c r="E21" s="59">
        <v>24</v>
      </c>
      <c r="F21" s="56">
        <v>2776</v>
      </c>
      <c r="G21" s="62"/>
      <c r="H21" s="62"/>
      <c r="I21" s="40"/>
      <c r="J21" s="40"/>
      <c r="K21" s="41">
        <v>0</v>
      </c>
      <c r="L21">
        <v>112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2879</v>
      </c>
      <c r="C22" s="59">
        <v>24</v>
      </c>
      <c r="D22" s="56">
        <v>3002</v>
      </c>
      <c r="E22" s="59">
        <v>24</v>
      </c>
      <c r="F22" s="56">
        <v>3019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21</v>
      </c>
      <c r="B23" s="56">
        <v>3293</v>
      </c>
      <c r="C23" s="59">
        <v>22</v>
      </c>
      <c r="D23" s="56">
        <v>3301</v>
      </c>
      <c r="E23" s="59">
        <v>24</v>
      </c>
      <c r="F23" s="56">
        <v>3308</v>
      </c>
      <c r="G23" s="62"/>
      <c r="H23" s="62"/>
      <c r="I23" s="40"/>
      <c r="J23" s="40"/>
      <c r="K23" s="41">
        <v>0</v>
      </c>
      <c r="L23">
        <v>222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3490</v>
      </c>
      <c r="C24" s="60">
        <v>24</v>
      </c>
      <c r="D24" s="57">
        <v>3508</v>
      </c>
      <c r="E24" s="60">
        <v>24</v>
      </c>
      <c r="F24" s="57">
        <v>3513</v>
      </c>
      <c r="G24" s="63"/>
      <c r="H24" s="63"/>
      <c r="I24" s="39"/>
      <c r="J24" s="39"/>
      <c r="K24" s="49">
        <v>0</v>
      </c>
      <c r="L24">
        <v>122</v>
      </c>
      <c r="O24" s="43" t="s">
        <v>107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3634</v>
      </c>
      <c r="C25" s="60">
        <v>22</v>
      </c>
      <c r="D25" s="57">
        <v>3652</v>
      </c>
      <c r="E25" s="60">
        <v>24</v>
      </c>
      <c r="F25" s="57">
        <v>3674</v>
      </c>
      <c r="G25" s="63"/>
      <c r="H25" s="63"/>
      <c r="I25" s="39"/>
      <c r="J25" s="39"/>
      <c r="K25" s="49">
        <v>0</v>
      </c>
      <c r="L25">
        <v>222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4246</v>
      </c>
      <c r="C26" s="60">
        <v>13</v>
      </c>
      <c r="D26" s="57">
        <v>4257</v>
      </c>
      <c r="E26" s="60">
        <v>24</v>
      </c>
      <c r="F26" s="57">
        <v>4276</v>
      </c>
      <c r="G26" s="63"/>
      <c r="H26" s="63"/>
      <c r="I26" s="39"/>
      <c r="J26" s="39"/>
      <c r="K26" s="49">
        <v>0</v>
      </c>
      <c r="L26">
        <v>112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4424</v>
      </c>
      <c r="C27" s="60">
        <v>13</v>
      </c>
      <c r="D27" s="57">
        <v>4512</v>
      </c>
      <c r="E27" s="60">
        <v>24</v>
      </c>
      <c r="F27" s="57">
        <v>4526</v>
      </c>
      <c r="G27" s="63"/>
      <c r="H27" s="63"/>
      <c r="I27" s="39"/>
      <c r="J27" s="39"/>
      <c r="K27" s="49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4655</v>
      </c>
      <c r="C28" s="60">
        <v>22</v>
      </c>
      <c r="D28" s="57">
        <v>4693</v>
      </c>
      <c r="E28" s="60">
        <v>24</v>
      </c>
      <c r="F28" s="57">
        <v>4708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111</v>
      </c>
      <c r="P28">
        <f>F12/P20</f>
        <v>180</v>
      </c>
      <c r="Q28">
        <f>(F18-F12)/Q20</f>
        <v>183.33333333333334</v>
      </c>
      <c r="R28">
        <f>(F23-F18)/R20</f>
        <v>225.6</v>
      </c>
      <c r="S28">
        <f>(F29-F23)/S20</f>
        <v>268.5</v>
      </c>
      <c r="T28">
        <f>(F35-F29)/T20</f>
        <v>288.33333333333331</v>
      </c>
      <c r="U28">
        <f>(F41-F35)/U20</f>
        <v>1902.5</v>
      </c>
    </row>
    <row r="29" spans="1:22" x14ac:dyDescent="0.25">
      <c r="A29" s="57">
        <v>12</v>
      </c>
      <c r="B29" s="57">
        <v>4901</v>
      </c>
      <c r="C29" s="60">
        <v>13</v>
      </c>
      <c r="D29" s="57">
        <v>4906</v>
      </c>
      <c r="E29" s="60">
        <v>24</v>
      </c>
      <c r="F29" s="57">
        <v>4919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6">
        <v>12</v>
      </c>
      <c r="B30" s="56">
        <v>5066</v>
      </c>
      <c r="C30" s="59">
        <v>24</v>
      </c>
      <c r="D30" s="56">
        <v>5094</v>
      </c>
      <c r="E30" s="59">
        <v>24</v>
      </c>
      <c r="F30" s="56">
        <v>5108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25">
      <c r="A31" s="56">
        <v>12</v>
      </c>
      <c r="B31" s="56">
        <v>5221</v>
      </c>
      <c r="C31" s="59">
        <v>24</v>
      </c>
      <c r="D31" s="56">
        <v>5234</v>
      </c>
      <c r="E31" s="59">
        <v>24</v>
      </c>
      <c r="F31" s="56">
        <v>5239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5829</v>
      </c>
      <c r="C32" s="59">
        <v>24</v>
      </c>
      <c r="D32" s="56">
        <v>5846</v>
      </c>
      <c r="E32" s="59">
        <v>24</v>
      </c>
      <c r="F32" s="56">
        <v>5850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6079</v>
      </c>
      <c r="C33" s="59">
        <v>24</v>
      </c>
      <c r="D33" s="56">
        <v>6094</v>
      </c>
      <c r="E33" s="59">
        <v>24</v>
      </c>
      <c r="F33" s="56">
        <v>6103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6338</v>
      </c>
      <c r="C34" s="59">
        <v>13</v>
      </c>
      <c r="D34" s="56">
        <v>6371</v>
      </c>
      <c r="E34" s="59">
        <v>24</v>
      </c>
      <c r="F34" s="56">
        <v>6382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25">
      <c r="A35" s="56">
        <v>12</v>
      </c>
      <c r="B35" s="56">
        <v>6632</v>
      </c>
      <c r="C35" s="59">
        <v>24</v>
      </c>
      <c r="D35" s="56">
        <v>6644</v>
      </c>
      <c r="E35" s="59">
        <v>24</v>
      </c>
      <c r="F35" s="56">
        <v>6649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7">
        <v>12</v>
      </c>
      <c r="B36" s="57">
        <v>6780</v>
      </c>
      <c r="C36" s="60">
        <v>24</v>
      </c>
      <c r="D36" s="57">
        <v>6793</v>
      </c>
      <c r="E36" s="60">
        <v>24</v>
      </c>
      <c r="F36" s="57">
        <v>6805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7053</v>
      </c>
      <c r="C37" s="60">
        <v>24</v>
      </c>
      <c r="D37" s="57">
        <v>7066</v>
      </c>
      <c r="E37" s="60">
        <v>24</v>
      </c>
      <c r="F37" s="57">
        <v>7077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7185</v>
      </c>
      <c r="C38" s="60">
        <v>24</v>
      </c>
      <c r="D38" s="57">
        <v>7216</v>
      </c>
      <c r="E38" s="60">
        <v>24</v>
      </c>
      <c r="F38" s="57">
        <v>7236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13872</v>
      </c>
      <c r="C39" s="60">
        <v>24</v>
      </c>
      <c r="D39" s="57">
        <v>13908</v>
      </c>
      <c r="E39" s="60">
        <v>24</v>
      </c>
      <c r="F39" s="57">
        <v>13920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14035</v>
      </c>
      <c r="C40" s="60">
        <v>24</v>
      </c>
      <c r="D40" s="57">
        <v>14051</v>
      </c>
      <c r="E40" s="60">
        <v>24</v>
      </c>
      <c r="F40" s="57">
        <v>14057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18034</v>
      </c>
      <c r="C41" s="60">
        <v>13</v>
      </c>
      <c r="D41" s="57">
        <v>18046</v>
      </c>
      <c r="E41" s="60">
        <v>24</v>
      </c>
      <c r="F41" s="57">
        <v>18064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17"/>
      <c r="B42" s="17"/>
      <c r="C42" s="17"/>
      <c r="D42" s="17"/>
      <c r="E42" s="17"/>
      <c r="F42" s="17"/>
      <c r="G42" s="17"/>
      <c r="H4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151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113</v>
      </c>
      <c r="V3" s="25" t="s">
        <v>119</v>
      </c>
      <c r="W3">
        <f>COUNTA(L7:L25)</f>
        <v>19</v>
      </c>
      <c r="AA3" s="25" t="s">
        <v>119</v>
      </c>
      <c r="AB3">
        <f>COUNTA(L26:L44)</f>
        <v>19</v>
      </c>
      <c r="AF3" s="25" t="s">
        <v>119</v>
      </c>
      <c r="AG3">
        <f>COUNTA(L45:L62)</f>
        <v>18</v>
      </c>
      <c r="AK3" s="25" t="s">
        <v>119</v>
      </c>
      <c r="AL3">
        <f>COUNTA(L63:L81)</f>
        <v>19</v>
      </c>
      <c r="AP3" s="25" t="s">
        <v>119</v>
      </c>
      <c r="AQ3">
        <f>COUNTA(L82:L100)</f>
        <v>19</v>
      </c>
      <c r="AU3" s="25" t="s">
        <v>119</v>
      </c>
      <c r="AV3">
        <f>COUNTA(L101:L119)</f>
        <v>19</v>
      </c>
    </row>
    <row r="4" spans="1:48" x14ac:dyDescent="0.25">
      <c r="P4" s="25" t="s">
        <v>87</v>
      </c>
      <c r="Q4" s="26">
        <f>SUM(O7:O14)</f>
        <v>113</v>
      </c>
      <c r="V4" s="25" t="s">
        <v>120</v>
      </c>
      <c r="W4">
        <f>SUM(U7:U14)</f>
        <v>19</v>
      </c>
      <c r="AA4" s="25" t="s">
        <v>120</v>
      </c>
      <c r="AB4">
        <f>SUM(Z7:Z14)</f>
        <v>19</v>
      </c>
      <c r="AF4" s="25" t="s">
        <v>120</v>
      </c>
      <c r="AG4">
        <f>SUM(AE7:AE14)</f>
        <v>18</v>
      </c>
      <c r="AK4" s="25" t="s">
        <v>120</v>
      </c>
      <c r="AL4">
        <f>SUM(AJ7:AJ14)</f>
        <v>19</v>
      </c>
      <c r="AP4" s="25" t="s">
        <v>120</v>
      </c>
      <c r="AQ4">
        <f>SUM(AO7:AO14)</f>
        <v>19</v>
      </c>
      <c r="AU4" s="25" t="s">
        <v>120</v>
      </c>
      <c r="AV4">
        <f>SUM(AT7:AT14)</f>
        <v>19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77</v>
      </c>
      <c r="C7" s="58">
        <v>24</v>
      </c>
      <c r="D7" s="55">
        <v>92</v>
      </c>
      <c r="E7" s="58">
        <v>24</v>
      </c>
      <c r="F7" s="55">
        <v>137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7</v>
      </c>
      <c r="P7" s="34">
        <f>O7/$Q$4</f>
        <v>6.1946902654867256E-2</v>
      </c>
      <c r="Q7" s="34">
        <f>IF(P7=0,0,(P7*((LOG(P7))/LOG(2))))</f>
        <v>-0.24858202019914233</v>
      </c>
      <c r="T7" s="34">
        <f>N7</f>
        <v>111</v>
      </c>
      <c r="U7" s="34">
        <f>COUNTIF(L7:L25,T7)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COUNTIF(L26:L44,Y7)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COUNTIF(L45:L62,AD7)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COUNTIF(L63:L81,AI7)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COUNTIF(L82:L100,AN7)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COUNTIF(L101:L119,AS7)</f>
        <v>7</v>
      </c>
      <c r="AU7" s="34">
        <f>AT7/(AV4-AT11)</f>
        <v>0.36842105263157893</v>
      </c>
      <c r="AV7" s="34">
        <f>IF(AU7=0,0,(AU7*((LOG(AU7))/LOG(2))))</f>
        <v>-0.53073727051062469</v>
      </c>
    </row>
    <row r="8" spans="1:48" x14ac:dyDescent="0.25">
      <c r="A8" s="56">
        <v>21</v>
      </c>
      <c r="B8" s="56">
        <v>271</v>
      </c>
      <c r="C8" s="59">
        <v>11</v>
      </c>
      <c r="D8" s="56">
        <v>291</v>
      </c>
      <c r="E8" s="59">
        <v>22</v>
      </c>
      <c r="F8" s="56">
        <v>305</v>
      </c>
      <c r="G8" s="62"/>
      <c r="H8" s="62"/>
      <c r="I8" s="40"/>
      <c r="J8" s="40"/>
      <c r="K8" s="41">
        <v>0</v>
      </c>
      <c r="L8">
        <v>212</v>
      </c>
      <c r="N8" s="34">
        <v>112</v>
      </c>
      <c r="O8" s="34">
        <f>COUNTIF($L$7:$L$500,N8)</f>
        <v>33</v>
      </c>
      <c r="P8" s="34">
        <f>O8/$Q$4</f>
        <v>0.29203539823008851</v>
      </c>
      <c r="Q8" s="34">
        <f>IF(P8=0,0,(P8*((LOG(P8))/LOG(2))))</f>
        <v>-0.51859203381302865</v>
      </c>
      <c r="T8" s="34">
        <f>N8</f>
        <v>112</v>
      </c>
      <c r="U8" s="34">
        <f>COUNTIF(L7:L25,T8)</f>
        <v>5</v>
      </c>
      <c r="V8" s="34">
        <f>U8/(W4-U11)</f>
        <v>0.27777777777777779</v>
      </c>
      <c r="W8" s="34">
        <f>IF(V8=0,0,(V8*((LOG(V8))/LOG(2))))</f>
        <v>-0.51333247404304172</v>
      </c>
      <c r="Y8" s="34">
        <f>N8</f>
        <v>112</v>
      </c>
      <c r="Z8" s="34">
        <f>COUNTIF(L26:L44,Y8)</f>
        <v>5</v>
      </c>
      <c r="AA8" s="34">
        <f>Z8/(AB4-Z11)</f>
        <v>0.26315789473684209</v>
      </c>
      <c r="AB8" s="34">
        <f>IF(AA8=0,0,(AA8*((LOG(AA8))/LOG(2))))</f>
        <v>-0.50684195225163764</v>
      </c>
      <c r="AD8" s="34">
        <f>N8</f>
        <v>112</v>
      </c>
      <c r="AE8" s="34">
        <f>COUNTIF(L45:L62,AD8)</f>
        <v>5</v>
      </c>
      <c r="AF8" s="34">
        <f>AE8/(AG4-AE11)</f>
        <v>0.27777777777777779</v>
      </c>
      <c r="AG8" s="34">
        <f>IF(AF8=0,0,(AF8*((LOG(AF8))/LOG(2))))</f>
        <v>-0.51333247404304172</v>
      </c>
      <c r="AI8" s="34">
        <f>N8</f>
        <v>112</v>
      </c>
      <c r="AJ8" s="34">
        <f>COUNTIF(L63:L81,AI8)</f>
        <v>4</v>
      </c>
      <c r="AK8" s="34">
        <f>AJ8/(AL4-AJ11)</f>
        <v>0.21052631578947367</v>
      </c>
      <c r="AL8" s="34">
        <f>IF(AK8=0,0,(AK8*((LOG(AK8))/LOG(2))))</f>
        <v>-0.47324789756707064</v>
      </c>
      <c r="AN8" s="34">
        <f>N8</f>
        <v>112</v>
      </c>
      <c r="AO8" s="34">
        <f>COUNTIF(L82:L100,AN8)</f>
        <v>6</v>
      </c>
      <c r="AP8" s="34">
        <f>AO8/(AQ4-AO11)</f>
        <v>0.31578947368421051</v>
      </c>
      <c r="AQ8" s="34">
        <f>IF(AP8=0,0,(AP8*((LOG(AP8))/LOG(2))))</f>
        <v>-0.52514684612287243</v>
      </c>
      <c r="AS8" s="34">
        <f>N8</f>
        <v>112</v>
      </c>
      <c r="AT8" s="34">
        <f>COUNTIF(L101:L119,AS8)</f>
        <v>8</v>
      </c>
      <c r="AU8" s="34">
        <f>AT8/(AV4-AT11)</f>
        <v>0.42105263157894735</v>
      </c>
      <c r="AV8" s="34">
        <f>IF(AU8=0,0,(AU8*((LOG(AU8))/LOG(2))))</f>
        <v>-0.52544316355519383</v>
      </c>
    </row>
    <row r="9" spans="1:48" x14ac:dyDescent="0.25">
      <c r="A9" s="56">
        <v>12</v>
      </c>
      <c r="B9" s="56">
        <v>465</v>
      </c>
      <c r="C9" s="59">
        <v>24</v>
      </c>
      <c r="D9" s="56">
        <v>481</v>
      </c>
      <c r="E9" s="59">
        <v>24</v>
      </c>
      <c r="F9" s="56">
        <v>486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2</v>
      </c>
      <c r="P9" s="34">
        <f>O9/$Q$4</f>
        <v>1.7699115044247787E-2</v>
      </c>
      <c r="Q9" s="34">
        <f>IF(P9=0,0,(P9*((LOG(P9))/LOG(2))))</f>
        <v>-0.10301201703389713</v>
      </c>
      <c r="T9" s="34">
        <f>N9</f>
        <v>121</v>
      </c>
      <c r="U9" s="34">
        <f>COUNTIF(L7:L25,T9)</f>
        <v>1</v>
      </c>
      <c r="V9" s="34">
        <f>U9/(W4-U11)</f>
        <v>5.5555555555555552E-2</v>
      </c>
      <c r="W9" s="34">
        <f>IF(V9=0,0,(V9*((LOG(V9))/LOG(2))))</f>
        <v>-0.23166250008012845</v>
      </c>
      <c r="Y9" s="34">
        <f>N9</f>
        <v>121</v>
      </c>
      <c r="Z9" s="34">
        <f>COUNTIF(L26:L44,Y9)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COUNTIF(L45:L62,AD9)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COUNTIF(L63:L81,AI9)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COUNTIF(L82:L100,AN9)</f>
        <v>1</v>
      </c>
      <c r="AP9" s="34">
        <f>AO9/(AQ4-AO11)</f>
        <v>5.2631578947368418E-2</v>
      </c>
      <c r="AQ9" s="34">
        <f>IF(AP9=0,0,(AP9*((LOG(AP9))/LOG(2))))</f>
        <v>-0.22357513228650452</v>
      </c>
      <c r="AS9" s="34">
        <f>N9</f>
        <v>121</v>
      </c>
      <c r="AT9" s="34">
        <f>COUNTIF(L101:L119,AS9)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750</v>
      </c>
      <c r="C10" s="59">
        <v>24</v>
      </c>
      <c r="D10" s="56">
        <v>799</v>
      </c>
      <c r="E10" s="59">
        <v>13</v>
      </c>
      <c r="F10" s="56">
        <v>932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57</v>
      </c>
      <c r="P10" s="34">
        <f>O10/$Q$4</f>
        <v>0.50442477876106195</v>
      </c>
      <c r="Q10" s="34">
        <f>IF(P10=0,0,(P10*((LOG(P10))/LOG(2))))</f>
        <v>-0.49801300929447279</v>
      </c>
      <c r="T10" s="34">
        <f>N10</f>
        <v>122</v>
      </c>
      <c r="U10" s="34">
        <f>COUNTIF(L7:L25,T10)</f>
        <v>9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COUNTIF(L26:L44,Y10)</f>
        <v>10</v>
      </c>
      <c r="AA10" s="34">
        <f>Z10/(AB4-Z11)</f>
        <v>0.52631578947368418</v>
      </c>
      <c r="AB10" s="34">
        <f>IF(AA10=0,0,(AA10*((LOG(AA10))/LOG(2))))</f>
        <v>-0.4873681150295911</v>
      </c>
      <c r="AD10" s="34">
        <f>N10</f>
        <v>122</v>
      </c>
      <c r="AE10" s="34">
        <f>COUNTIF(L45:L62,AD10)</f>
        <v>12</v>
      </c>
      <c r="AF10" s="34">
        <f>AE10/(AG4-AE11)</f>
        <v>0.66666666666666663</v>
      </c>
      <c r="AG10" s="34">
        <f>IF(AF10=0,0,(AF10*((LOG(AF10))/LOG(2))))</f>
        <v>-0.38997500048077083</v>
      </c>
      <c r="AI10" s="34">
        <f>N10</f>
        <v>122</v>
      </c>
      <c r="AJ10" s="34">
        <f>COUNTIF(L63:L81,AI10)</f>
        <v>13</v>
      </c>
      <c r="AK10" s="34">
        <f>AJ10/(AL4-AJ11)</f>
        <v>0.68421052631578949</v>
      </c>
      <c r="AL10" s="34">
        <f>IF(AK10=0,0,(AK10*((LOG(AK10))/LOG(2))))</f>
        <v>-0.37459691257539013</v>
      </c>
      <c r="AN10" s="34">
        <f>N10</f>
        <v>122</v>
      </c>
      <c r="AO10" s="34">
        <f>COUNTIF(L82:L100,AN10)</f>
        <v>10</v>
      </c>
      <c r="AP10" s="34">
        <f>AO10/(AQ4-AO11)</f>
        <v>0.52631578947368418</v>
      </c>
      <c r="AQ10" s="34">
        <f>IF(AP10=0,0,(AP10*((LOG(AP10))/LOG(2))))</f>
        <v>-0.4873681150295911</v>
      </c>
      <c r="AS10" s="34">
        <f>N10</f>
        <v>122</v>
      </c>
      <c r="AT10" s="34">
        <f>COUNTIF(L101:L119,AS10)</f>
        <v>3</v>
      </c>
      <c r="AU10" s="34">
        <f>AT10/(AV4-AT11)</f>
        <v>0.15789473684210525</v>
      </c>
      <c r="AV10" s="34">
        <f>IF(AU10=0,0,(AU10*((LOG(AU10))/LOG(2))))</f>
        <v>-0.42046815990354147</v>
      </c>
    </row>
    <row r="11" spans="1:48" x14ac:dyDescent="0.25">
      <c r="A11" s="56">
        <v>12</v>
      </c>
      <c r="B11" s="56">
        <v>1520</v>
      </c>
      <c r="C11" s="59">
        <v>24</v>
      </c>
      <c r="D11" s="56">
        <v>1536</v>
      </c>
      <c r="E11" s="59">
        <v>24</v>
      </c>
      <c r="F11" s="56">
        <v>1545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1</v>
      </c>
      <c r="P11" s="34">
        <f>O11/$Q$4</f>
        <v>8.8495575221238937E-3</v>
      </c>
      <c r="Q11" s="34">
        <f>IF(P11=0,0,(P11*((LOG(P11))/LOG(2))))</f>
        <v>-6.0355566039072467E-2</v>
      </c>
      <c r="T11" s="34">
        <f>N11</f>
        <v>211</v>
      </c>
      <c r="U11" s="34">
        <f>COUNTIF(L7:L25,T11)</f>
        <v>1</v>
      </c>
      <c r="V11" s="53"/>
      <c r="W11" s="54"/>
      <c r="Y11" s="34">
        <f>N11</f>
        <v>211</v>
      </c>
      <c r="Z11" s="34">
        <f>COUNTIF(L26:L44,Y11)</f>
        <v>0</v>
      </c>
      <c r="AA11" s="53"/>
      <c r="AB11" s="54"/>
      <c r="AD11" s="34">
        <f>N11</f>
        <v>211</v>
      </c>
      <c r="AE11" s="34">
        <f>COUNTIF(L45:L62,AD11)</f>
        <v>0</v>
      </c>
      <c r="AF11" s="53"/>
      <c r="AG11" s="54"/>
      <c r="AI11" s="34">
        <f>N11</f>
        <v>211</v>
      </c>
      <c r="AJ11" s="34">
        <f>COUNTIF(L63:L81,AI11)</f>
        <v>0</v>
      </c>
      <c r="AK11" s="53"/>
      <c r="AL11" s="54"/>
      <c r="AN11" s="34">
        <f>N11</f>
        <v>211</v>
      </c>
      <c r="AO11" s="34">
        <f>COUNTIF(L82:L100,AN11)</f>
        <v>0</v>
      </c>
      <c r="AP11" s="53"/>
      <c r="AQ11" s="54"/>
      <c r="AS11" s="34">
        <f>N11</f>
        <v>211</v>
      </c>
      <c r="AT11" s="34">
        <f>COUNTIF(L101:L119,AS11)</f>
        <v>0</v>
      </c>
      <c r="AU11" s="53"/>
      <c r="AV11" s="54"/>
    </row>
    <row r="12" spans="1:48" x14ac:dyDescent="0.25">
      <c r="A12" s="56">
        <v>12</v>
      </c>
      <c r="B12" s="56">
        <v>1708</v>
      </c>
      <c r="C12" s="59">
        <v>13</v>
      </c>
      <c r="D12" s="56">
        <v>1716</v>
      </c>
      <c r="E12" s="59">
        <v>24</v>
      </c>
      <c r="F12" s="56">
        <v>1730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1</v>
      </c>
      <c r="P12" s="34">
        <f>O12/$Q$4</f>
        <v>8.8495575221238937E-3</v>
      </c>
      <c r="Q12" s="34">
        <f>IF(P12=0,0,(P12*((LOG(P12))/LOG(2))))</f>
        <v>-6.0355566039072467E-2</v>
      </c>
      <c r="T12" s="34">
        <f>N12</f>
        <v>212</v>
      </c>
      <c r="U12" s="34">
        <f>COUNTIF(L7:L25,T12)</f>
        <v>1</v>
      </c>
      <c r="V12" s="34">
        <f>U12/(W4-U11)</f>
        <v>5.5555555555555552E-2</v>
      </c>
      <c r="W12" s="34">
        <f>IF(V12=0,0,(V12*((LOG(V12))/LOG(2))))</f>
        <v>-0.23166250008012845</v>
      </c>
      <c r="Y12" s="34">
        <f>N12</f>
        <v>212</v>
      </c>
      <c r="Z12" s="34">
        <f>COUNTIF(L26:L44,Y12)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COUNTIF(L45:L62,AD12)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COUNTIF(L63:L81,AI12)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COUNTIF(L82:L100,AN12)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COUNTIF(L101:L119,AS12)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1877</v>
      </c>
      <c r="C13" s="59">
        <v>24</v>
      </c>
      <c r="D13" s="56">
        <v>1892</v>
      </c>
      <c r="E13" s="59">
        <v>24</v>
      </c>
      <c r="F13" s="56">
        <v>1904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COUNTIF(L26:L44,Y13)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COUNTIF(L45:L62,AD13)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COUNTIF(L63:L81,AI13)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COUNTIF(L82:L100,AN13)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COUNTIF(L101:L119,AS13)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2021</v>
      </c>
      <c r="C14" s="59">
        <v>13</v>
      </c>
      <c r="D14" s="56">
        <v>2030</v>
      </c>
      <c r="E14" s="59">
        <v>24</v>
      </c>
      <c r="F14" s="56">
        <v>2045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12</v>
      </c>
      <c r="P14" s="34">
        <f>O14/$Q$4</f>
        <v>0.10619469026548672</v>
      </c>
      <c r="Q14" s="34">
        <f>IF(P14=0,0,(P14*((LOG(P14))/LOG(2))))</f>
        <v>-0.3435628100914016</v>
      </c>
      <c r="T14" s="34">
        <f>N14</f>
        <v>222</v>
      </c>
      <c r="U14" s="34">
        <f>COUNTIF(L7:L25,T14)</f>
        <v>2</v>
      </c>
      <c r="V14" s="34">
        <f>U14/(W4-U11)</f>
        <v>0.1111111111111111</v>
      </c>
      <c r="W14" s="34">
        <f>IF(V14=0,0,(V14*((LOG(V14))/LOG(2))))</f>
        <v>-0.3522138890491458</v>
      </c>
      <c r="Y14" s="34">
        <f>N14</f>
        <v>222</v>
      </c>
      <c r="Z14" s="34">
        <f>COUNTIF(L26:L44,Y14)</f>
        <v>4</v>
      </c>
      <c r="AA14" s="34">
        <f>Z14/(AB4-Z11)</f>
        <v>0.21052631578947367</v>
      </c>
      <c r="AB14" s="34">
        <f>IF(AA14=0,0,(AA14*((LOG(AA14))/LOG(2))))</f>
        <v>-0.47324789756707064</v>
      </c>
      <c r="AD14" s="34">
        <f>N14</f>
        <v>222</v>
      </c>
      <c r="AE14" s="34">
        <f>COUNTIF(L45:L62,AD14)</f>
        <v>1</v>
      </c>
      <c r="AF14" s="34">
        <f>AE14/(AG4-AE11)</f>
        <v>5.5555555555555552E-2</v>
      </c>
      <c r="AG14" s="34">
        <f>IF(AF14=0,0,(AF14*((LOG(AF14))/LOG(2))))</f>
        <v>-0.23166250008012845</v>
      </c>
      <c r="AI14" s="34">
        <f>N14</f>
        <v>222</v>
      </c>
      <c r="AJ14" s="34">
        <f>COUNTIF(L63:L81,AI14)</f>
        <v>2</v>
      </c>
      <c r="AK14" s="34">
        <f>AJ14/(AL4-AJ11)</f>
        <v>0.10526315789473684</v>
      </c>
      <c r="AL14" s="34">
        <f>IF(AK14=0,0,(AK14*((LOG(AK14))/LOG(2))))</f>
        <v>-0.34188710667827216</v>
      </c>
      <c r="AN14" s="34">
        <f>N14</f>
        <v>222</v>
      </c>
      <c r="AO14" s="34">
        <f>COUNTIF(L82:L100,AN14)</f>
        <v>2</v>
      </c>
      <c r="AP14" s="34">
        <f>AO14/(AQ4-AO11)</f>
        <v>0.10526315789473684</v>
      </c>
      <c r="AQ14" s="34">
        <f>IF(AP14=0,0,(AP14*((LOG(AP14))/LOG(2))))</f>
        <v>-0.34188710667827216</v>
      </c>
      <c r="AS14" s="34">
        <f>N14</f>
        <v>222</v>
      </c>
      <c r="AT14" s="34">
        <f>COUNTIF(L101:L119,AS14)</f>
        <v>1</v>
      </c>
      <c r="AU14" s="34">
        <f>AT14/(AV4-AT11)</f>
        <v>5.2631578947368418E-2</v>
      </c>
      <c r="AV14" s="34">
        <f>IF(AU14=0,0,(AU14*((LOG(AU14))/LOG(2))))</f>
        <v>-0.22357513228650452</v>
      </c>
    </row>
    <row r="15" spans="1:48" x14ac:dyDescent="0.25">
      <c r="A15" s="56">
        <v>21</v>
      </c>
      <c r="B15" s="56">
        <v>2853</v>
      </c>
      <c r="C15" s="59">
        <v>11</v>
      </c>
      <c r="D15" s="56">
        <v>2954</v>
      </c>
      <c r="E15" s="59">
        <v>11</v>
      </c>
      <c r="F15" s="56">
        <v>2959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1.8324730225100876</v>
      </c>
      <c r="V15">
        <f>SUM(V7:V14)</f>
        <v>1</v>
      </c>
      <c r="W15">
        <f>-SUM(W7:W14)</f>
        <v>1.8288713632524445</v>
      </c>
      <c r="AA15">
        <f>SUM(AA7:AA14)</f>
        <v>1</v>
      </c>
      <c r="AB15">
        <f>-SUM(AB7:AB14)</f>
        <v>1.4674579648482995</v>
      </c>
      <c r="AF15">
        <f>SUM(AF7:AF14)</f>
        <v>1</v>
      </c>
      <c r="AG15">
        <f>-SUM(AG7:AG14)</f>
        <v>1.134969974603941</v>
      </c>
      <c r="AK15">
        <f>SUM(AK7:AK14)</f>
        <v>1</v>
      </c>
      <c r="AL15">
        <f>-SUM(AL7:AL14)</f>
        <v>1.1897319168207328</v>
      </c>
      <c r="AP15">
        <f>SUM(AP7:AP14)</f>
        <v>0.99999999999999989</v>
      </c>
      <c r="AQ15">
        <f>-SUM(AQ7:AQ14)</f>
        <v>1.5779772001172403</v>
      </c>
      <c r="AU15">
        <f>SUM(AU7:AU14)</f>
        <v>1</v>
      </c>
      <c r="AV15">
        <f>-SUM(AV7:AV14)</f>
        <v>1.7002237262558644</v>
      </c>
    </row>
    <row r="16" spans="1:48" x14ac:dyDescent="0.25">
      <c r="A16" s="56">
        <v>12</v>
      </c>
      <c r="B16" s="56">
        <v>3083</v>
      </c>
      <c r="C16" s="59">
        <v>24</v>
      </c>
      <c r="D16" s="56">
        <v>3096</v>
      </c>
      <c r="E16" s="59">
        <v>24</v>
      </c>
      <c r="F16" s="56">
        <v>3101</v>
      </c>
      <c r="G16" s="62"/>
      <c r="H16" s="62"/>
      <c r="I16" s="40"/>
      <c r="J16" s="40"/>
      <c r="K16" s="41">
        <v>0</v>
      </c>
      <c r="L16">
        <v>122</v>
      </c>
      <c r="P16" s="27" t="s">
        <v>91</v>
      </c>
      <c r="Q16" s="27">
        <f>Q15/(LOG(Q4)/LOG(2))</f>
        <v>0.268684008529472</v>
      </c>
      <c r="V16" s="27" t="s">
        <v>118</v>
      </c>
      <c r="W16" s="27">
        <f>W15/(LOG(W4)/LOG(2))</f>
        <v>0.43053262031062028</v>
      </c>
      <c r="AA16" s="27" t="s">
        <v>121</v>
      </c>
      <c r="AB16" s="27">
        <f>AB15/(LOG(AB4)/LOG(2))</f>
        <v>0.3454526849161566</v>
      </c>
      <c r="AF16" s="27" t="s">
        <v>122</v>
      </c>
      <c r="AG16" s="27">
        <f>AG15/(LOG(AG4)/LOG(2))</f>
        <v>0.27217994909054061</v>
      </c>
      <c r="AK16" s="27" t="s">
        <v>123</v>
      </c>
      <c r="AL16" s="27">
        <f>AL15/(LOG(AL4)/LOG(2))</f>
        <v>0.28007349773637635</v>
      </c>
      <c r="AP16" s="27" t="s">
        <v>124</v>
      </c>
      <c r="AQ16" s="27">
        <f>AQ15/(LOG(AQ4)/LOG(2))</f>
        <v>0.37146989799692981</v>
      </c>
      <c r="AU16" s="27" t="s">
        <v>125</v>
      </c>
      <c r="AV16" s="27">
        <f>AV15/(LOG(AV4)/LOG(2))</f>
        <v>0.40024781987806962</v>
      </c>
    </row>
    <row r="17" spans="1:22" x14ac:dyDescent="0.25">
      <c r="A17" s="56">
        <v>12</v>
      </c>
      <c r="B17" s="56">
        <v>3231</v>
      </c>
      <c r="C17" s="59">
        <v>24</v>
      </c>
      <c r="D17" s="56">
        <v>3246</v>
      </c>
      <c r="E17" s="59">
        <v>24</v>
      </c>
      <c r="F17" s="56">
        <v>3269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3381</v>
      </c>
      <c r="C18" s="59">
        <v>24</v>
      </c>
      <c r="D18" s="56">
        <v>3397</v>
      </c>
      <c r="E18" s="59">
        <v>24</v>
      </c>
      <c r="F18" s="56">
        <v>3427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3545</v>
      </c>
      <c r="C19" s="59">
        <v>13</v>
      </c>
      <c r="D19" s="56">
        <v>3551</v>
      </c>
      <c r="E19" s="59">
        <v>24</v>
      </c>
      <c r="F19" s="56">
        <v>3563</v>
      </c>
      <c r="G19" s="62"/>
      <c r="H19" s="62"/>
      <c r="I19" s="40"/>
      <c r="J19" s="40"/>
      <c r="K19" s="41">
        <v>0</v>
      </c>
      <c r="L19">
        <v>112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3674</v>
      </c>
      <c r="C20" s="59">
        <v>22</v>
      </c>
      <c r="D20" s="56">
        <v>3680</v>
      </c>
      <c r="E20" s="59">
        <v>24</v>
      </c>
      <c r="F20" s="56">
        <v>3688</v>
      </c>
      <c r="G20" s="62"/>
      <c r="H20" s="62"/>
      <c r="I20" s="40"/>
      <c r="J20" s="40"/>
      <c r="K20" s="41">
        <v>0</v>
      </c>
      <c r="L20">
        <v>222</v>
      </c>
      <c r="N20" s="38">
        <f>COUNTIF(L7:L119,G3)</f>
        <v>1</v>
      </c>
      <c r="O20" s="38"/>
      <c r="P20" s="45">
        <v>19</v>
      </c>
      <c r="Q20" s="45">
        <v>19</v>
      </c>
      <c r="R20" s="45">
        <v>18</v>
      </c>
      <c r="S20" s="45">
        <v>19</v>
      </c>
      <c r="T20" s="45">
        <v>19</v>
      </c>
      <c r="U20" s="45">
        <v>19</v>
      </c>
      <c r="V20" s="44"/>
    </row>
    <row r="21" spans="1:22" x14ac:dyDescent="0.25">
      <c r="A21" s="56">
        <v>12</v>
      </c>
      <c r="B21" s="56">
        <v>3793</v>
      </c>
      <c r="C21" s="59">
        <v>13</v>
      </c>
      <c r="D21" s="56">
        <v>3798</v>
      </c>
      <c r="E21" s="59">
        <v>24</v>
      </c>
      <c r="F21" s="56">
        <v>3809</v>
      </c>
      <c r="G21" s="62"/>
      <c r="H21" s="62"/>
      <c r="I21" s="40"/>
      <c r="J21" s="40"/>
      <c r="K21" s="41">
        <v>0</v>
      </c>
      <c r="L21">
        <v>112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3908</v>
      </c>
      <c r="C22" s="59">
        <v>13</v>
      </c>
      <c r="D22" s="56">
        <v>3914</v>
      </c>
      <c r="E22" s="59">
        <v>24</v>
      </c>
      <c r="F22" s="56">
        <v>3928</v>
      </c>
      <c r="G22" s="62"/>
      <c r="H22" s="62"/>
      <c r="I22" s="40"/>
      <c r="J22" s="40"/>
      <c r="K22" s="41">
        <v>0</v>
      </c>
      <c r="L22">
        <v>112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4050</v>
      </c>
      <c r="C23" s="59">
        <v>24</v>
      </c>
      <c r="D23" s="56">
        <v>4073</v>
      </c>
      <c r="E23" s="59">
        <v>24</v>
      </c>
      <c r="F23" s="56">
        <v>4078</v>
      </c>
      <c r="G23" s="62"/>
      <c r="H23" s="62"/>
      <c r="I23" s="40"/>
      <c r="J23" s="40"/>
      <c r="K23" s="41">
        <v>0</v>
      </c>
      <c r="L23">
        <v>122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4182</v>
      </c>
      <c r="C24" s="59">
        <v>24</v>
      </c>
      <c r="D24" s="56">
        <v>4197</v>
      </c>
      <c r="E24" s="59">
        <v>24</v>
      </c>
      <c r="F24" s="56">
        <v>4206</v>
      </c>
      <c r="G24" s="62"/>
      <c r="H24" s="62"/>
      <c r="I24" s="40"/>
      <c r="J24" s="40"/>
      <c r="K24" s="41">
        <v>0</v>
      </c>
      <c r="L24">
        <v>122</v>
      </c>
      <c r="O24" s="43" t="s">
        <v>107</v>
      </c>
      <c r="P24" s="45">
        <f>U11</f>
        <v>1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21</v>
      </c>
      <c r="B25" s="56">
        <v>4316</v>
      </c>
      <c r="C25" s="59">
        <v>22</v>
      </c>
      <c r="D25" s="56">
        <v>4332</v>
      </c>
      <c r="E25" s="59">
        <v>24</v>
      </c>
      <c r="F25" s="56">
        <v>4341</v>
      </c>
      <c r="G25" s="62"/>
      <c r="H25" s="62"/>
      <c r="I25" s="40"/>
      <c r="J25" s="40"/>
      <c r="K25" s="41">
        <v>0</v>
      </c>
      <c r="L25">
        <v>222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4451</v>
      </c>
      <c r="C26" s="60">
        <v>22</v>
      </c>
      <c r="D26" s="57">
        <v>4463</v>
      </c>
      <c r="E26" s="60">
        <v>24</v>
      </c>
      <c r="F26" s="57">
        <v>4472</v>
      </c>
      <c r="G26" s="63"/>
      <c r="H26" s="63"/>
      <c r="I26" s="39"/>
      <c r="J26" s="39"/>
      <c r="K26" s="49">
        <v>0</v>
      </c>
      <c r="L26">
        <v>222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4570</v>
      </c>
      <c r="C27" s="60">
        <v>13</v>
      </c>
      <c r="D27" s="57">
        <v>4590</v>
      </c>
      <c r="E27" s="60">
        <v>24</v>
      </c>
      <c r="F27" s="57">
        <v>4603</v>
      </c>
      <c r="G27" s="63"/>
      <c r="H27" s="63"/>
      <c r="I27" s="39"/>
      <c r="J27" s="39"/>
      <c r="K27" s="49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4708</v>
      </c>
      <c r="C28" s="60">
        <v>24</v>
      </c>
      <c r="D28" s="57">
        <v>4725</v>
      </c>
      <c r="E28" s="60">
        <v>24</v>
      </c>
      <c r="F28" s="57">
        <v>4739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111</v>
      </c>
      <c r="P28">
        <f>F25/P20</f>
        <v>228.47368421052633</v>
      </c>
      <c r="Q28">
        <f>(F44-F25)/Q20</f>
        <v>137.63157894736841</v>
      </c>
      <c r="R28">
        <f>(F62-F44)/R20</f>
        <v>148.05555555555554</v>
      </c>
      <c r="S28">
        <f>(F81-F62)/S20</f>
        <v>148.89473684210526</v>
      </c>
      <c r="T28">
        <f>(F100-F81)/T20</f>
        <v>165.42105263157896</v>
      </c>
      <c r="U28">
        <f>(F119-F100)/U20</f>
        <v>406</v>
      </c>
    </row>
    <row r="29" spans="1:22" x14ac:dyDescent="0.25">
      <c r="A29" s="57">
        <v>12</v>
      </c>
      <c r="B29" s="57">
        <v>4845</v>
      </c>
      <c r="C29" s="60">
        <v>24</v>
      </c>
      <c r="D29" s="57">
        <v>4859</v>
      </c>
      <c r="E29" s="60">
        <v>24</v>
      </c>
      <c r="F29" s="57">
        <v>4896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12</v>
      </c>
      <c r="B30" s="57">
        <v>5001</v>
      </c>
      <c r="C30" s="60">
        <v>13</v>
      </c>
      <c r="D30" s="57">
        <v>5006</v>
      </c>
      <c r="E30" s="60">
        <v>24</v>
      </c>
      <c r="F30" s="57">
        <v>5019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25">
      <c r="A31" s="57">
        <v>12</v>
      </c>
      <c r="B31" s="57">
        <v>5130</v>
      </c>
      <c r="C31" s="60">
        <v>24</v>
      </c>
      <c r="D31" s="57">
        <v>5147</v>
      </c>
      <c r="E31" s="60">
        <v>24</v>
      </c>
      <c r="F31" s="57">
        <v>5158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5277</v>
      </c>
      <c r="C32" s="60">
        <v>24</v>
      </c>
      <c r="D32" s="57">
        <v>5291</v>
      </c>
      <c r="E32" s="60">
        <v>24</v>
      </c>
      <c r="F32" s="57">
        <v>5300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5413</v>
      </c>
      <c r="C33" s="60">
        <v>24</v>
      </c>
      <c r="D33" s="57">
        <v>5427</v>
      </c>
      <c r="E33" s="60">
        <v>24</v>
      </c>
      <c r="F33" s="57">
        <v>5432</v>
      </c>
      <c r="G33" s="63"/>
      <c r="H33" s="63"/>
      <c r="I33" s="39"/>
      <c r="J33" s="39"/>
      <c r="K33" s="49">
        <v>0</v>
      </c>
      <c r="L33">
        <v>122</v>
      </c>
    </row>
    <row r="34" spans="1:12" x14ac:dyDescent="0.25">
      <c r="A34" s="57">
        <v>21</v>
      </c>
      <c r="B34" s="57">
        <v>5536</v>
      </c>
      <c r="C34" s="60">
        <v>22</v>
      </c>
      <c r="D34" s="57">
        <v>5541</v>
      </c>
      <c r="E34" s="60">
        <v>24</v>
      </c>
      <c r="F34" s="57">
        <v>5561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25">
      <c r="A35" s="57">
        <v>12</v>
      </c>
      <c r="B35" s="57">
        <v>5674</v>
      </c>
      <c r="C35" s="60">
        <v>24</v>
      </c>
      <c r="D35" s="57">
        <v>5694</v>
      </c>
      <c r="E35" s="60">
        <v>24</v>
      </c>
      <c r="F35" s="57">
        <v>5707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5812</v>
      </c>
      <c r="C36" s="60">
        <v>13</v>
      </c>
      <c r="D36" s="57">
        <v>5827</v>
      </c>
      <c r="E36" s="60">
        <v>24</v>
      </c>
      <c r="F36" s="57">
        <v>5840</v>
      </c>
      <c r="G36" s="63"/>
      <c r="H36" s="63"/>
      <c r="I36" s="39"/>
      <c r="J36" s="39"/>
      <c r="K36" s="49">
        <v>0</v>
      </c>
      <c r="L36">
        <v>112</v>
      </c>
    </row>
    <row r="37" spans="1:12" x14ac:dyDescent="0.25">
      <c r="A37" s="57">
        <v>12</v>
      </c>
      <c r="B37" s="57">
        <v>5941</v>
      </c>
      <c r="C37" s="60">
        <v>24</v>
      </c>
      <c r="D37" s="57">
        <v>5954</v>
      </c>
      <c r="E37" s="60">
        <v>24</v>
      </c>
      <c r="F37" s="57">
        <v>5964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6088</v>
      </c>
      <c r="C38" s="60">
        <v>24</v>
      </c>
      <c r="D38" s="57">
        <v>6100</v>
      </c>
      <c r="E38" s="60">
        <v>24</v>
      </c>
      <c r="F38" s="57">
        <v>6109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21</v>
      </c>
      <c r="B39" s="57">
        <v>6243</v>
      </c>
      <c r="C39" s="60">
        <v>22</v>
      </c>
      <c r="D39" s="57">
        <v>6264</v>
      </c>
      <c r="E39" s="60">
        <v>24</v>
      </c>
      <c r="F39" s="57">
        <v>6276</v>
      </c>
      <c r="G39" s="63"/>
      <c r="H39" s="63"/>
      <c r="I39" s="39"/>
      <c r="J39" s="39"/>
      <c r="K39" s="49">
        <v>0</v>
      </c>
      <c r="L39">
        <v>222</v>
      </c>
    </row>
    <row r="40" spans="1:12" x14ac:dyDescent="0.25">
      <c r="A40" s="57">
        <v>12</v>
      </c>
      <c r="B40" s="57">
        <v>6383</v>
      </c>
      <c r="C40" s="60">
        <v>24</v>
      </c>
      <c r="D40" s="57">
        <v>6398</v>
      </c>
      <c r="E40" s="60">
        <v>24</v>
      </c>
      <c r="F40" s="57">
        <v>6403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21</v>
      </c>
      <c r="B41" s="57">
        <v>6532</v>
      </c>
      <c r="C41" s="60">
        <v>22</v>
      </c>
      <c r="D41" s="57">
        <v>6541</v>
      </c>
      <c r="E41" s="60">
        <v>24</v>
      </c>
      <c r="F41" s="57">
        <v>6568</v>
      </c>
      <c r="G41" s="63"/>
      <c r="H41" s="63"/>
      <c r="I41" s="39"/>
      <c r="J41" s="39"/>
      <c r="K41" s="49">
        <v>0</v>
      </c>
      <c r="L41">
        <v>222</v>
      </c>
    </row>
    <row r="42" spans="1:12" x14ac:dyDescent="0.25">
      <c r="A42" s="57">
        <v>12</v>
      </c>
      <c r="B42" s="57">
        <v>6679</v>
      </c>
      <c r="C42" s="60">
        <v>13</v>
      </c>
      <c r="D42" s="57">
        <v>6686</v>
      </c>
      <c r="E42" s="60">
        <v>24</v>
      </c>
      <c r="F42" s="57">
        <v>6698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25">
      <c r="A43" s="57">
        <v>12</v>
      </c>
      <c r="B43" s="57">
        <v>6802</v>
      </c>
      <c r="C43" s="60">
        <v>24</v>
      </c>
      <c r="D43" s="57">
        <v>6813</v>
      </c>
      <c r="E43" s="60">
        <v>24</v>
      </c>
      <c r="F43" s="57">
        <v>6833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6936</v>
      </c>
      <c r="C44" s="60">
        <v>13</v>
      </c>
      <c r="D44" s="57">
        <v>6944</v>
      </c>
      <c r="E44" s="60">
        <v>24</v>
      </c>
      <c r="F44" s="57">
        <v>6956</v>
      </c>
      <c r="G44" s="63"/>
      <c r="H44" s="63"/>
      <c r="I44" s="39"/>
      <c r="J44" s="39"/>
      <c r="K44" s="49">
        <v>0</v>
      </c>
      <c r="L44">
        <v>112</v>
      </c>
    </row>
    <row r="45" spans="1:12" x14ac:dyDescent="0.25">
      <c r="A45" s="56">
        <v>12</v>
      </c>
      <c r="B45" s="56">
        <v>7070</v>
      </c>
      <c r="C45" s="59">
        <v>24</v>
      </c>
      <c r="D45" s="56">
        <v>7082</v>
      </c>
      <c r="E45" s="59">
        <v>24</v>
      </c>
      <c r="F45" s="56">
        <v>7121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6">
        <v>12</v>
      </c>
      <c r="B46" s="56">
        <v>7237</v>
      </c>
      <c r="C46" s="59">
        <v>24</v>
      </c>
      <c r="D46" s="56">
        <v>7249</v>
      </c>
      <c r="E46" s="59">
        <v>24</v>
      </c>
      <c r="F46" s="56">
        <v>7255</v>
      </c>
      <c r="G46" s="62"/>
      <c r="H46" s="62"/>
      <c r="I46" s="40"/>
      <c r="J46" s="40"/>
      <c r="K46" s="41">
        <v>0</v>
      </c>
      <c r="L46">
        <v>122</v>
      </c>
    </row>
    <row r="47" spans="1:12" x14ac:dyDescent="0.25">
      <c r="A47" s="56">
        <v>12</v>
      </c>
      <c r="B47" s="56">
        <v>7369</v>
      </c>
      <c r="C47" s="59">
        <v>13</v>
      </c>
      <c r="D47" s="56">
        <v>7378</v>
      </c>
      <c r="E47" s="59">
        <v>24</v>
      </c>
      <c r="F47" s="56">
        <v>7391</v>
      </c>
      <c r="G47" s="62"/>
      <c r="H47" s="62"/>
      <c r="I47" s="40"/>
      <c r="J47" s="40"/>
      <c r="K47" s="41">
        <v>0</v>
      </c>
      <c r="L47">
        <v>112</v>
      </c>
    </row>
    <row r="48" spans="1:12" x14ac:dyDescent="0.25">
      <c r="A48" s="56">
        <v>12</v>
      </c>
      <c r="B48" s="56">
        <v>7496</v>
      </c>
      <c r="C48" s="59">
        <v>24</v>
      </c>
      <c r="D48" s="56">
        <v>7508</v>
      </c>
      <c r="E48" s="59">
        <v>24</v>
      </c>
      <c r="F48" s="56">
        <v>7538</v>
      </c>
      <c r="G48" s="62"/>
      <c r="H48" s="62"/>
      <c r="I48" s="40"/>
      <c r="J48" s="40"/>
      <c r="K48" s="41">
        <v>0</v>
      </c>
      <c r="L48">
        <v>122</v>
      </c>
    </row>
    <row r="49" spans="1:12" x14ac:dyDescent="0.25">
      <c r="A49" s="56">
        <v>12</v>
      </c>
      <c r="B49" s="56">
        <v>7642</v>
      </c>
      <c r="C49" s="59">
        <v>24</v>
      </c>
      <c r="D49" s="56">
        <v>7653</v>
      </c>
      <c r="E49" s="59">
        <v>24</v>
      </c>
      <c r="F49" s="56">
        <v>7665</v>
      </c>
      <c r="G49" s="62"/>
      <c r="H49" s="62"/>
      <c r="I49" s="40"/>
      <c r="J49" s="40"/>
      <c r="K49" s="41">
        <v>0</v>
      </c>
      <c r="L49">
        <v>122</v>
      </c>
    </row>
    <row r="50" spans="1:12" x14ac:dyDescent="0.25">
      <c r="A50" s="56">
        <v>12</v>
      </c>
      <c r="B50" s="56">
        <v>7767</v>
      </c>
      <c r="C50" s="59">
        <v>13</v>
      </c>
      <c r="D50" s="56">
        <v>7774</v>
      </c>
      <c r="E50" s="59">
        <v>24</v>
      </c>
      <c r="F50" s="56">
        <v>7787</v>
      </c>
      <c r="G50" s="62"/>
      <c r="H50" s="62"/>
      <c r="I50" s="40"/>
      <c r="J50" s="40"/>
      <c r="K50" s="41">
        <v>0</v>
      </c>
      <c r="L50">
        <v>112</v>
      </c>
    </row>
    <row r="51" spans="1:12" x14ac:dyDescent="0.25">
      <c r="A51" s="56">
        <v>12</v>
      </c>
      <c r="B51" s="56">
        <v>7901</v>
      </c>
      <c r="C51" s="59">
        <v>24</v>
      </c>
      <c r="D51" s="56">
        <v>7913</v>
      </c>
      <c r="E51" s="59">
        <v>24</v>
      </c>
      <c r="F51" s="56">
        <v>7927</v>
      </c>
      <c r="G51" s="62"/>
      <c r="H51" s="62"/>
      <c r="I51" s="40"/>
      <c r="J51" s="40"/>
      <c r="K51" s="41">
        <v>0</v>
      </c>
      <c r="L51">
        <v>122</v>
      </c>
    </row>
    <row r="52" spans="1:12" x14ac:dyDescent="0.25">
      <c r="A52" s="56">
        <v>21</v>
      </c>
      <c r="B52" s="56">
        <v>8087</v>
      </c>
      <c r="C52" s="59">
        <v>22</v>
      </c>
      <c r="D52" s="56">
        <v>8097</v>
      </c>
      <c r="E52" s="59">
        <v>24</v>
      </c>
      <c r="F52" s="56">
        <v>8106</v>
      </c>
      <c r="G52" s="62"/>
      <c r="H52" s="62"/>
      <c r="I52" s="40"/>
      <c r="J52" s="40"/>
      <c r="K52" s="41">
        <v>0</v>
      </c>
      <c r="L52">
        <v>222</v>
      </c>
    </row>
    <row r="53" spans="1:12" x14ac:dyDescent="0.25">
      <c r="A53" s="56">
        <v>12</v>
      </c>
      <c r="B53" s="56">
        <v>8206</v>
      </c>
      <c r="C53" s="59">
        <v>24</v>
      </c>
      <c r="D53" s="56">
        <v>8252</v>
      </c>
      <c r="E53" s="59">
        <v>24</v>
      </c>
      <c r="F53" s="56">
        <v>8264</v>
      </c>
      <c r="G53" s="62"/>
      <c r="H53" s="62"/>
      <c r="I53" s="40"/>
      <c r="J53" s="40"/>
      <c r="K53" s="41">
        <v>0</v>
      </c>
      <c r="L53">
        <v>122</v>
      </c>
    </row>
    <row r="54" spans="1:12" x14ac:dyDescent="0.25">
      <c r="A54" s="56">
        <v>12</v>
      </c>
      <c r="B54" s="56">
        <v>8365</v>
      </c>
      <c r="C54" s="59">
        <v>13</v>
      </c>
      <c r="D54" s="56">
        <v>8373</v>
      </c>
      <c r="E54" s="59">
        <v>24</v>
      </c>
      <c r="F54" s="56">
        <v>8384</v>
      </c>
      <c r="G54" s="62"/>
      <c r="H54" s="62"/>
      <c r="I54" s="40"/>
      <c r="J54" s="40"/>
      <c r="K54" s="41">
        <v>0</v>
      </c>
      <c r="L54">
        <v>112</v>
      </c>
    </row>
    <row r="55" spans="1:12" x14ac:dyDescent="0.25">
      <c r="A55" s="56">
        <v>12</v>
      </c>
      <c r="B55" s="56">
        <v>8505</v>
      </c>
      <c r="C55" s="59">
        <v>24</v>
      </c>
      <c r="D55" s="56">
        <v>8518</v>
      </c>
      <c r="E55" s="59">
        <v>24</v>
      </c>
      <c r="F55" s="56">
        <v>8552</v>
      </c>
      <c r="G55" s="62"/>
      <c r="H55" s="62"/>
      <c r="I55" s="40"/>
      <c r="J55" s="40"/>
      <c r="K55" s="41">
        <v>0</v>
      </c>
      <c r="L55">
        <v>122</v>
      </c>
    </row>
    <row r="56" spans="1:12" x14ac:dyDescent="0.25">
      <c r="A56" s="56">
        <v>12</v>
      </c>
      <c r="B56" s="56">
        <v>8656</v>
      </c>
      <c r="C56" s="59">
        <v>13</v>
      </c>
      <c r="D56" s="56">
        <v>8664</v>
      </c>
      <c r="E56" s="59">
        <v>24</v>
      </c>
      <c r="F56" s="56">
        <v>8681</v>
      </c>
      <c r="G56" s="62"/>
      <c r="H56" s="62"/>
      <c r="I56" s="40"/>
      <c r="J56" s="40"/>
      <c r="K56" s="41">
        <v>0</v>
      </c>
      <c r="L56">
        <v>112</v>
      </c>
    </row>
    <row r="57" spans="1:12" x14ac:dyDescent="0.25">
      <c r="A57" s="56">
        <v>12</v>
      </c>
      <c r="B57" s="56">
        <v>8785</v>
      </c>
      <c r="C57" s="59">
        <v>24</v>
      </c>
      <c r="D57" s="56">
        <v>8797</v>
      </c>
      <c r="E57" s="59">
        <v>24</v>
      </c>
      <c r="F57" s="56">
        <v>8822</v>
      </c>
      <c r="G57" s="62"/>
      <c r="H57" s="62"/>
      <c r="I57" s="40"/>
      <c r="J57" s="40"/>
      <c r="K57" s="41">
        <v>0</v>
      </c>
      <c r="L57">
        <v>122</v>
      </c>
    </row>
    <row r="58" spans="1:12" x14ac:dyDescent="0.25">
      <c r="A58" s="56">
        <v>12</v>
      </c>
      <c r="B58" s="56">
        <v>8975</v>
      </c>
      <c r="C58" s="59">
        <v>24</v>
      </c>
      <c r="D58" s="56">
        <v>8987</v>
      </c>
      <c r="E58" s="59">
        <v>24</v>
      </c>
      <c r="F58" s="56">
        <v>9019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9121</v>
      </c>
      <c r="C59" s="59">
        <v>24</v>
      </c>
      <c r="D59" s="56">
        <v>9143</v>
      </c>
      <c r="E59" s="59">
        <v>24</v>
      </c>
      <c r="F59" s="56">
        <v>9153</v>
      </c>
      <c r="G59" s="62"/>
      <c r="H59" s="62"/>
      <c r="I59" s="40"/>
      <c r="J59" s="40"/>
      <c r="K59" s="41">
        <v>0</v>
      </c>
      <c r="L59">
        <v>122</v>
      </c>
    </row>
    <row r="60" spans="1:12" x14ac:dyDescent="0.25">
      <c r="A60" s="56">
        <v>12</v>
      </c>
      <c r="B60" s="56">
        <v>9331</v>
      </c>
      <c r="C60" s="59">
        <v>24</v>
      </c>
      <c r="D60" s="56">
        <v>9346</v>
      </c>
      <c r="E60" s="59">
        <v>24</v>
      </c>
      <c r="F60" s="56">
        <v>9359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12</v>
      </c>
      <c r="B61" s="56">
        <v>9467</v>
      </c>
      <c r="C61" s="59">
        <v>13</v>
      </c>
      <c r="D61" s="56">
        <v>9481</v>
      </c>
      <c r="E61" s="59">
        <v>24</v>
      </c>
      <c r="F61" s="56">
        <v>9494</v>
      </c>
      <c r="G61" s="62"/>
      <c r="H61" s="62"/>
      <c r="I61" s="40"/>
      <c r="J61" s="40"/>
      <c r="K61" s="41">
        <v>0</v>
      </c>
      <c r="L61">
        <v>112</v>
      </c>
    </row>
    <row r="62" spans="1:12" x14ac:dyDescent="0.25">
      <c r="A62" s="56">
        <v>12</v>
      </c>
      <c r="B62" s="56">
        <v>9602</v>
      </c>
      <c r="C62" s="59">
        <v>24</v>
      </c>
      <c r="D62" s="56">
        <v>9615</v>
      </c>
      <c r="E62" s="59">
        <v>24</v>
      </c>
      <c r="F62" s="56">
        <v>9621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7">
        <v>12</v>
      </c>
      <c r="B63" s="57">
        <v>9731</v>
      </c>
      <c r="C63" s="60">
        <v>13</v>
      </c>
      <c r="D63" s="57">
        <v>9740</v>
      </c>
      <c r="E63" s="60">
        <v>24</v>
      </c>
      <c r="F63" s="57">
        <v>9756</v>
      </c>
      <c r="G63" s="63"/>
      <c r="H63" s="63"/>
      <c r="I63" s="39"/>
      <c r="J63" s="39"/>
      <c r="K63" s="49">
        <v>0</v>
      </c>
      <c r="L63">
        <v>112</v>
      </c>
    </row>
    <row r="64" spans="1:12" x14ac:dyDescent="0.25">
      <c r="A64" s="57">
        <v>21</v>
      </c>
      <c r="B64" s="57">
        <v>9864</v>
      </c>
      <c r="C64" s="60">
        <v>22</v>
      </c>
      <c r="D64" s="57">
        <v>9874</v>
      </c>
      <c r="E64" s="60">
        <v>24</v>
      </c>
      <c r="F64" s="57">
        <v>9892</v>
      </c>
      <c r="G64" s="63"/>
      <c r="H64" s="63"/>
      <c r="I64" s="39"/>
      <c r="J64" s="39"/>
      <c r="K64" s="49">
        <v>0</v>
      </c>
      <c r="L64">
        <v>222</v>
      </c>
    </row>
    <row r="65" spans="1:12" x14ac:dyDescent="0.25">
      <c r="A65" s="57">
        <v>12</v>
      </c>
      <c r="B65" s="57">
        <v>9997</v>
      </c>
      <c r="C65" s="60">
        <v>24</v>
      </c>
      <c r="D65" s="57">
        <v>10011</v>
      </c>
      <c r="E65" s="60">
        <v>24</v>
      </c>
      <c r="F65" s="57">
        <v>10021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7">
        <v>12</v>
      </c>
      <c r="B66" s="57">
        <v>10133</v>
      </c>
      <c r="C66" s="60">
        <v>13</v>
      </c>
      <c r="D66" s="57">
        <v>10141</v>
      </c>
      <c r="E66" s="60">
        <v>24</v>
      </c>
      <c r="F66" s="57">
        <v>10153</v>
      </c>
      <c r="G66" s="63"/>
      <c r="H66" s="63"/>
      <c r="I66" s="39"/>
      <c r="J66" s="39"/>
      <c r="K66" s="49">
        <v>0</v>
      </c>
      <c r="L66">
        <v>112</v>
      </c>
    </row>
    <row r="67" spans="1:12" x14ac:dyDescent="0.25">
      <c r="A67" s="57">
        <v>21</v>
      </c>
      <c r="B67" s="57">
        <v>10267</v>
      </c>
      <c r="C67" s="60">
        <v>22</v>
      </c>
      <c r="D67" s="57">
        <v>10279</v>
      </c>
      <c r="E67" s="60">
        <v>24</v>
      </c>
      <c r="F67" s="57">
        <v>10293</v>
      </c>
      <c r="G67" s="63"/>
      <c r="H67" s="63"/>
      <c r="I67" s="39"/>
      <c r="J67" s="39"/>
      <c r="K67" s="49">
        <v>0</v>
      </c>
      <c r="L67">
        <v>222</v>
      </c>
    </row>
    <row r="68" spans="1:12" x14ac:dyDescent="0.25">
      <c r="A68" s="57">
        <v>12</v>
      </c>
      <c r="B68" s="57">
        <v>10399</v>
      </c>
      <c r="C68" s="60">
        <v>24</v>
      </c>
      <c r="D68" s="57">
        <v>10411</v>
      </c>
      <c r="E68" s="60">
        <v>24</v>
      </c>
      <c r="F68" s="57">
        <v>10417</v>
      </c>
      <c r="G68" s="63"/>
      <c r="H68" s="63"/>
      <c r="I68" s="39"/>
      <c r="J68" s="39"/>
      <c r="K68" s="49">
        <v>0</v>
      </c>
      <c r="L68">
        <v>122</v>
      </c>
    </row>
    <row r="69" spans="1:12" x14ac:dyDescent="0.25">
      <c r="A69" s="57">
        <v>12</v>
      </c>
      <c r="B69" s="57">
        <v>10542</v>
      </c>
      <c r="C69" s="60">
        <v>24</v>
      </c>
      <c r="D69" s="57">
        <v>10574</v>
      </c>
      <c r="E69" s="60">
        <v>24</v>
      </c>
      <c r="F69" s="57">
        <v>10591</v>
      </c>
      <c r="G69" s="63"/>
      <c r="H69" s="63"/>
      <c r="I69" s="39"/>
      <c r="J69" s="39"/>
      <c r="K69" s="49">
        <v>0</v>
      </c>
      <c r="L69">
        <v>122</v>
      </c>
    </row>
    <row r="70" spans="1:12" x14ac:dyDescent="0.25">
      <c r="A70" s="57">
        <v>12</v>
      </c>
      <c r="B70" s="57">
        <v>10694</v>
      </c>
      <c r="C70" s="60">
        <v>24</v>
      </c>
      <c r="D70" s="57">
        <v>10706</v>
      </c>
      <c r="E70" s="60">
        <v>24</v>
      </c>
      <c r="F70" s="57">
        <v>10723</v>
      </c>
      <c r="G70" s="63"/>
      <c r="H70" s="63"/>
      <c r="I70" s="39"/>
      <c r="J70" s="39"/>
      <c r="K70" s="49">
        <v>0</v>
      </c>
      <c r="L70">
        <v>122</v>
      </c>
    </row>
    <row r="71" spans="1:12" x14ac:dyDescent="0.25">
      <c r="A71" s="57">
        <v>12</v>
      </c>
      <c r="B71" s="57">
        <v>10858</v>
      </c>
      <c r="C71" s="60">
        <v>24</v>
      </c>
      <c r="D71" s="57">
        <v>10874</v>
      </c>
      <c r="E71" s="60">
        <v>24</v>
      </c>
      <c r="F71" s="57">
        <v>10886</v>
      </c>
      <c r="G71" s="63"/>
      <c r="H71" s="63"/>
      <c r="I71" s="39"/>
      <c r="J71" s="39"/>
      <c r="K71" s="49">
        <v>0</v>
      </c>
      <c r="L71">
        <v>122</v>
      </c>
    </row>
    <row r="72" spans="1:12" x14ac:dyDescent="0.25">
      <c r="A72" s="57">
        <v>12</v>
      </c>
      <c r="B72" s="57">
        <v>11020</v>
      </c>
      <c r="C72" s="60">
        <v>24</v>
      </c>
      <c r="D72" s="57">
        <v>11032</v>
      </c>
      <c r="E72" s="60">
        <v>24</v>
      </c>
      <c r="F72" s="57">
        <v>11046</v>
      </c>
      <c r="G72" s="63"/>
      <c r="H72" s="63"/>
      <c r="I72" s="39"/>
      <c r="J72" s="39"/>
      <c r="K72" s="49">
        <v>0</v>
      </c>
      <c r="L72">
        <v>122</v>
      </c>
    </row>
    <row r="73" spans="1:12" x14ac:dyDescent="0.25">
      <c r="A73" s="57">
        <v>12</v>
      </c>
      <c r="B73" s="57">
        <v>11161</v>
      </c>
      <c r="C73" s="60">
        <v>24</v>
      </c>
      <c r="D73" s="57">
        <v>11174</v>
      </c>
      <c r="E73" s="60">
        <v>24</v>
      </c>
      <c r="F73" s="57">
        <v>11180</v>
      </c>
      <c r="G73" s="63"/>
      <c r="H73" s="63"/>
      <c r="I73" s="39"/>
      <c r="J73" s="39"/>
      <c r="K73" s="49">
        <v>0</v>
      </c>
      <c r="L73">
        <v>122</v>
      </c>
    </row>
    <row r="74" spans="1:12" x14ac:dyDescent="0.25">
      <c r="A74" s="57">
        <v>12</v>
      </c>
      <c r="B74" s="57">
        <v>11339</v>
      </c>
      <c r="C74" s="60">
        <v>13</v>
      </c>
      <c r="D74" s="57">
        <v>11357</v>
      </c>
      <c r="E74" s="60">
        <v>24</v>
      </c>
      <c r="F74" s="57">
        <v>11371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25">
      <c r="A75" s="57">
        <v>12</v>
      </c>
      <c r="B75" s="57">
        <v>11545</v>
      </c>
      <c r="C75" s="60">
        <v>24</v>
      </c>
      <c r="D75" s="57">
        <v>11558</v>
      </c>
      <c r="E75" s="60">
        <v>24</v>
      </c>
      <c r="F75" s="57">
        <v>11563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11674</v>
      </c>
      <c r="C76" s="60">
        <v>24</v>
      </c>
      <c r="D76" s="57">
        <v>11689</v>
      </c>
      <c r="E76" s="60">
        <v>24</v>
      </c>
      <c r="F76" s="57">
        <v>11700</v>
      </c>
      <c r="G76" s="63"/>
      <c r="H76" s="63"/>
      <c r="I76" s="39"/>
      <c r="J76" s="39"/>
      <c r="K76" s="49">
        <v>0</v>
      </c>
      <c r="L76">
        <v>122</v>
      </c>
    </row>
    <row r="77" spans="1:12" x14ac:dyDescent="0.25">
      <c r="A77" s="57">
        <v>12</v>
      </c>
      <c r="B77" s="57">
        <v>11807</v>
      </c>
      <c r="C77" s="60">
        <v>24</v>
      </c>
      <c r="D77" s="57">
        <v>11826</v>
      </c>
      <c r="E77" s="60">
        <v>24</v>
      </c>
      <c r="F77" s="57">
        <v>11833</v>
      </c>
      <c r="G77" s="63"/>
      <c r="H77" s="63"/>
      <c r="I77" s="39"/>
      <c r="J77" s="39"/>
      <c r="K77" s="49">
        <v>0</v>
      </c>
      <c r="L77">
        <v>122</v>
      </c>
    </row>
    <row r="78" spans="1:12" x14ac:dyDescent="0.25">
      <c r="A78" s="57">
        <v>12</v>
      </c>
      <c r="B78" s="57">
        <v>11940</v>
      </c>
      <c r="C78" s="60">
        <v>24</v>
      </c>
      <c r="D78" s="57">
        <v>11952</v>
      </c>
      <c r="E78" s="60">
        <v>24</v>
      </c>
      <c r="F78" s="57">
        <v>11968</v>
      </c>
      <c r="G78" s="63"/>
      <c r="H78" s="63"/>
      <c r="I78" s="39"/>
      <c r="J78" s="39"/>
      <c r="K78" s="49">
        <v>0</v>
      </c>
      <c r="L78">
        <v>122</v>
      </c>
    </row>
    <row r="79" spans="1:12" x14ac:dyDescent="0.25">
      <c r="A79" s="57">
        <v>12</v>
      </c>
      <c r="B79" s="57">
        <v>12079</v>
      </c>
      <c r="C79" s="60">
        <v>13</v>
      </c>
      <c r="D79" s="57">
        <v>12088</v>
      </c>
      <c r="E79" s="60">
        <v>24</v>
      </c>
      <c r="F79" s="57">
        <v>12098</v>
      </c>
      <c r="G79" s="63"/>
      <c r="H79" s="63"/>
      <c r="I79" s="39"/>
      <c r="J79" s="39"/>
      <c r="K79" s="49">
        <v>0</v>
      </c>
      <c r="L79">
        <v>112</v>
      </c>
    </row>
    <row r="80" spans="1:12" x14ac:dyDescent="0.25">
      <c r="A80" s="57">
        <v>12</v>
      </c>
      <c r="B80" s="57">
        <v>12206</v>
      </c>
      <c r="C80" s="60">
        <v>24</v>
      </c>
      <c r="D80" s="57">
        <v>12242</v>
      </c>
      <c r="E80" s="60">
        <v>24</v>
      </c>
      <c r="F80" s="57">
        <v>12259</v>
      </c>
      <c r="G80" s="63"/>
      <c r="H80" s="63"/>
      <c r="I80" s="39"/>
      <c r="J80" s="39"/>
      <c r="K80" s="49">
        <v>0</v>
      </c>
      <c r="L80">
        <v>122</v>
      </c>
    </row>
    <row r="81" spans="1:12" x14ac:dyDescent="0.25">
      <c r="A81" s="57">
        <v>12</v>
      </c>
      <c r="B81" s="57">
        <v>12412</v>
      </c>
      <c r="C81" s="60">
        <v>24</v>
      </c>
      <c r="D81" s="57">
        <v>12429</v>
      </c>
      <c r="E81" s="60">
        <v>24</v>
      </c>
      <c r="F81" s="57">
        <v>12450</v>
      </c>
      <c r="G81" s="63"/>
      <c r="H81" s="63"/>
      <c r="I81" s="39"/>
      <c r="J81" s="39"/>
      <c r="K81" s="49">
        <v>0</v>
      </c>
      <c r="L81">
        <v>122</v>
      </c>
    </row>
    <row r="82" spans="1:12" x14ac:dyDescent="0.25">
      <c r="A82" s="56">
        <v>12</v>
      </c>
      <c r="B82" s="56">
        <v>12561</v>
      </c>
      <c r="C82" s="59">
        <v>24</v>
      </c>
      <c r="D82" s="56">
        <v>12608</v>
      </c>
      <c r="E82" s="59">
        <v>24</v>
      </c>
      <c r="F82" s="56">
        <v>12624</v>
      </c>
      <c r="G82" s="62"/>
      <c r="H82" s="62"/>
      <c r="I82" s="40"/>
      <c r="J82" s="40"/>
      <c r="K82" s="41">
        <v>0</v>
      </c>
      <c r="L82">
        <v>122</v>
      </c>
    </row>
    <row r="83" spans="1:12" x14ac:dyDescent="0.25">
      <c r="A83" s="56">
        <v>12</v>
      </c>
      <c r="B83" s="56">
        <v>12760</v>
      </c>
      <c r="C83" s="59">
        <v>24</v>
      </c>
      <c r="D83" s="56">
        <v>12776</v>
      </c>
      <c r="E83" s="59">
        <v>24</v>
      </c>
      <c r="F83" s="56">
        <v>12792</v>
      </c>
      <c r="G83" s="62"/>
      <c r="H83" s="62"/>
      <c r="I83" s="40"/>
      <c r="J83" s="40"/>
      <c r="K83" s="41">
        <v>0</v>
      </c>
      <c r="L83">
        <v>122</v>
      </c>
    </row>
    <row r="84" spans="1:12" x14ac:dyDescent="0.25">
      <c r="A84" s="56">
        <v>12</v>
      </c>
      <c r="B84" s="56">
        <v>12902</v>
      </c>
      <c r="C84" s="59">
        <v>24</v>
      </c>
      <c r="D84" s="56">
        <v>12920</v>
      </c>
      <c r="E84" s="59">
        <v>24</v>
      </c>
      <c r="F84" s="56">
        <v>12930</v>
      </c>
      <c r="G84" s="62"/>
      <c r="H84" s="62"/>
      <c r="I84" s="40"/>
      <c r="J84" s="40"/>
      <c r="K84" s="41">
        <v>0</v>
      </c>
      <c r="L84">
        <v>122</v>
      </c>
    </row>
    <row r="85" spans="1:12" x14ac:dyDescent="0.25">
      <c r="A85" s="56">
        <v>12</v>
      </c>
      <c r="B85" s="56">
        <v>13061</v>
      </c>
      <c r="C85" s="59">
        <v>24</v>
      </c>
      <c r="D85" s="56">
        <v>13071</v>
      </c>
      <c r="E85" s="59">
        <v>24</v>
      </c>
      <c r="F85" s="56">
        <v>13082</v>
      </c>
      <c r="G85" s="62"/>
      <c r="H85" s="62"/>
      <c r="I85" s="40"/>
      <c r="J85" s="40"/>
      <c r="K85" s="41">
        <v>0</v>
      </c>
      <c r="L85">
        <v>122</v>
      </c>
    </row>
    <row r="86" spans="1:12" x14ac:dyDescent="0.25">
      <c r="A86" s="56">
        <v>21</v>
      </c>
      <c r="B86" s="56">
        <v>13207</v>
      </c>
      <c r="C86" s="59">
        <v>22</v>
      </c>
      <c r="D86" s="56">
        <v>13231</v>
      </c>
      <c r="E86" s="59">
        <v>24</v>
      </c>
      <c r="F86" s="56">
        <v>13240</v>
      </c>
      <c r="G86" s="62"/>
      <c r="H86" s="62"/>
      <c r="I86" s="40"/>
      <c r="J86" s="40"/>
      <c r="K86" s="41">
        <v>0</v>
      </c>
      <c r="L86">
        <v>222</v>
      </c>
    </row>
    <row r="87" spans="1:12" x14ac:dyDescent="0.25">
      <c r="A87" s="56">
        <v>12</v>
      </c>
      <c r="B87" s="56">
        <v>13351</v>
      </c>
      <c r="C87" s="59">
        <v>24</v>
      </c>
      <c r="D87" s="56">
        <v>13365</v>
      </c>
      <c r="E87" s="59">
        <v>24</v>
      </c>
      <c r="F87" s="56">
        <v>13370</v>
      </c>
      <c r="G87" s="62"/>
      <c r="H87" s="62"/>
      <c r="I87" s="40"/>
      <c r="J87" s="40"/>
      <c r="K87" s="41">
        <v>0</v>
      </c>
      <c r="L87">
        <v>122</v>
      </c>
    </row>
    <row r="88" spans="1:12" x14ac:dyDescent="0.25">
      <c r="A88" s="56">
        <v>12</v>
      </c>
      <c r="B88" s="56">
        <v>13516</v>
      </c>
      <c r="C88" s="59">
        <v>13</v>
      </c>
      <c r="D88" s="56">
        <v>13525</v>
      </c>
      <c r="E88" s="59">
        <v>24</v>
      </c>
      <c r="F88" s="56">
        <v>13538</v>
      </c>
      <c r="G88" s="62"/>
      <c r="H88" s="62"/>
      <c r="I88" s="40"/>
      <c r="J88" s="40"/>
      <c r="K88" s="41">
        <v>0</v>
      </c>
      <c r="L88">
        <v>112</v>
      </c>
    </row>
    <row r="89" spans="1:12" x14ac:dyDescent="0.25">
      <c r="A89" s="56">
        <v>12</v>
      </c>
      <c r="B89" s="56">
        <v>13645</v>
      </c>
      <c r="C89" s="59">
        <v>13</v>
      </c>
      <c r="D89" s="56">
        <v>13653</v>
      </c>
      <c r="E89" s="59">
        <v>24</v>
      </c>
      <c r="F89" s="56">
        <v>13665</v>
      </c>
      <c r="G89" s="62"/>
      <c r="H89" s="62"/>
      <c r="I89" s="40"/>
      <c r="J89" s="40"/>
      <c r="K89" s="41">
        <v>0</v>
      </c>
      <c r="L89">
        <v>112</v>
      </c>
    </row>
    <row r="90" spans="1:12" x14ac:dyDescent="0.25">
      <c r="A90" s="56">
        <v>12</v>
      </c>
      <c r="B90" s="56">
        <v>13811</v>
      </c>
      <c r="C90" s="59">
        <v>13</v>
      </c>
      <c r="D90" s="56">
        <v>13819</v>
      </c>
      <c r="E90" s="59">
        <v>24</v>
      </c>
      <c r="F90" s="56">
        <v>13832</v>
      </c>
      <c r="G90" s="62"/>
      <c r="H90" s="62"/>
      <c r="I90" s="40"/>
      <c r="J90" s="40"/>
      <c r="K90" s="41">
        <v>0</v>
      </c>
      <c r="L90">
        <v>112</v>
      </c>
    </row>
    <row r="91" spans="1:12" x14ac:dyDescent="0.25">
      <c r="A91" s="56">
        <v>12</v>
      </c>
      <c r="B91" s="56">
        <v>13974</v>
      </c>
      <c r="C91" s="59">
        <v>13</v>
      </c>
      <c r="D91" s="56">
        <v>13982</v>
      </c>
      <c r="E91" s="59">
        <v>24</v>
      </c>
      <c r="F91" s="56">
        <v>13994</v>
      </c>
      <c r="G91" s="62"/>
      <c r="H91" s="62"/>
      <c r="I91" s="40"/>
      <c r="J91" s="40"/>
      <c r="K91" s="41">
        <v>0</v>
      </c>
      <c r="L91">
        <v>112</v>
      </c>
    </row>
    <row r="92" spans="1:12" x14ac:dyDescent="0.25">
      <c r="A92" s="56">
        <v>12</v>
      </c>
      <c r="B92" s="56">
        <v>14119</v>
      </c>
      <c r="C92" s="59">
        <v>13</v>
      </c>
      <c r="D92" s="56">
        <v>14132</v>
      </c>
      <c r="E92" s="59">
        <v>24</v>
      </c>
      <c r="F92" s="56">
        <v>14148</v>
      </c>
      <c r="G92" s="62"/>
      <c r="H92" s="62"/>
      <c r="I92" s="40"/>
      <c r="J92" s="40"/>
      <c r="K92" s="41">
        <v>0</v>
      </c>
      <c r="L92">
        <v>112</v>
      </c>
    </row>
    <row r="93" spans="1:12" x14ac:dyDescent="0.25">
      <c r="A93" s="56">
        <v>12</v>
      </c>
      <c r="B93" s="56">
        <v>14257</v>
      </c>
      <c r="C93" s="59">
        <v>24</v>
      </c>
      <c r="D93" s="56">
        <v>14275</v>
      </c>
      <c r="E93" s="59">
        <v>24</v>
      </c>
      <c r="F93" s="56">
        <v>14306</v>
      </c>
      <c r="G93" s="62"/>
      <c r="H93" s="62"/>
      <c r="I93" s="40"/>
      <c r="J93" s="40"/>
      <c r="K93" s="41">
        <v>0</v>
      </c>
      <c r="L93">
        <v>122</v>
      </c>
    </row>
    <row r="94" spans="1:12" x14ac:dyDescent="0.25">
      <c r="A94" s="56">
        <v>12</v>
      </c>
      <c r="B94" s="56">
        <v>14433</v>
      </c>
      <c r="C94" s="59">
        <v>13</v>
      </c>
      <c r="D94" s="56">
        <v>14441</v>
      </c>
      <c r="E94" s="59">
        <v>24</v>
      </c>
      <c r="F94" s="56">
        <v>14453</v>
      </c>
      <c r="G94" s="62"/>
      <c r="H94" s="62"/>
      <c r="I94" s="40"/>
      <c r="J94" s="40"/>
      <c r="K94" s="41">
        <v>0</v>
      </c>
      <c r="L94">
        <v>112</v>
      </c>
    </row>
    <row r="95" spans="1:12" x14ac:dyDescent="0.25">
      <c r="A95" s="56">
        <v>12</v>
      </c>
      <c r="B95" s="56">
        <v>14571</v>
      </c>
      <c r="C95" s="59">
        <v>24</v>
      </c>
      <c r="D95" s="56">
        <v>14584</v>
      </c>
      <c r="E95" s="59">
        <v>24</v>
      </c>
      <c r="F95" s="56">
        <v>14589</v>
      </c>
      <c r="G95" s="62"/>
      <c r="H95" s="62"/>
      <c r="I95" s="40"/>
      <c r="J95" s="40"/>
      <c r="K95" s="41">
        <v>0</v>
      </c>
      <c r="L95">
        <v>122</v>
      </c>
    </row>
    <row r="96" spans="1:12" x14ac:dyDescent="0.25">
      <c r="A96" s="56">
        <v>12</v>
      </c>
      <c r="B96" s="56">
        <v>14832</v>
      </c>
      <c r="C96" s="59">
        <v>24</v>
      </c>
      <c r="D96" s="56">
        <v>14845</v>
      </c>
      <c r="E96" s="59">
        <v>13</v>
      </c>
      <c r="F96" s="56">
        <v>14865</v>
      </c>
      <c r="G96" s="62"/>
      <c r="H96" s="62"/>
      <c r="I96" s="40"/>
      <c r="J96" s="40"/>
      <c r="K96" s="41">
        <v>0</v>
      </c>
      <c r="L96">
        <v>121</v>
      </c>
    </row>
    <row r="97" spans="1:12" x14ac:dyDescent="0.25">
      <c r="A97" s="56">
        <v>12</v>
      </c>
      <c r="B97" s="56">
        <v>15031</v>
      </c>
      <c r="C97" s="59">
        <v>24</v>
      </c>
      <c r="D97" s="56">
        <v>15044</v>
      </c>
      <c r="E97" s="59">
        <v>24</v>
      </c>
      <c r="F97" s="56">
        <v>15070</v>
      </c>
      <c r="G97" s="62"/>
      <c r="H97" s="62"/>
      <c r="I97" s="40"/>
      <c r="J97" s="40"/>
      <c r="K97" s="41">
        <v>0</v>
      </c>
      <c r="L97">
        <v>122</v>
      </c>
    </row>
    <row r="98" spans="1:12" x14ac:dyDescent="0.25">
      <c r="A98" s="56">
        <v>12</v>
      </c>
      <c r="B98" s="56">
        <v>15180</v>
      </c>
      <c r="C98" s="59">
        <v>24</v>
      </c>
      <c r="D98" s="56">
        <v>15194</v>
      </c>
      <c r="E98" s="59">
        <v>24</v>
      </c>
      <c r="F98" s="56">
        <v>15211</v>
      </c>
      <c r="G98" s="62"/>
      <c r="H98" s="62"/>
      <c r="I98" s="40"/>
      <c r="J98" s="40"/>
      <c r="K98" s="41">
        <v>0</v>
      </c>
      <c r="L98">
        <v>122</v>
      </c>
    </row>
    <row r="99" spans="1:12" x14ac:dyDescent="0.25">
      <c r="A99" s="56">
        <v>21</v>
      </c>
      <c r="B99" s="56">
        <v>15362</v>
      </c>
      <c r="C99" s="59">
        <v>22</v>
      </c>
      <c r="D99" s="56">
        <v>15372</v>
      </c>
      <c r="E99" s="59">
        <v>24</v>
      </c>
      <c r="F99" s="56">
        <v>15392</v>
      </c>
      <c r="G99" s="62"/>
      <c r="H99" s="62"/>
      <c r="I99" s="40"/>
      <c r="J99" s="40"/>
      <c r="K99" s="41">
        <v>0</v>
      </c>
      <c r="L99">
        <v>222</v>
      </c>
    </row>
    <row r="100" spans="1:12" x14ac:dyDescent="0.25">
      <c r="A100" s="56">
        <v>12</v>
      </c>
      <c r="B100" s="56">
        <v>15534</v>
      </c>
      <c r="C100" s="59">
        <v>24</v>
      </c>
      <c r="D100" s="56">
        <v>15573</v>
      </c>
      <c r="E100" s="59">
        <v>24</v>
      </c>
      <c r="F100" s="56">
        <v>15593</v>
      </c>
      <c r="G100" s="62"/>
      <c r="H100" s="62"/>
      <c r="I100" s="40"/>
      <c r="J100" s="40"/>
      <c r="K100" s="41">
        <v>0</v>
      </c>
      <c r="L100">
        <v>122</v>
      </c>
    </row>
    <row r="101" spans="1:12" x14ac:dyDescent="0.25">
      <c r="A101" s="57">
        <v>12</v>
      </c>
      <c r="B101" s="57">
        <v>15738</v>
      </c>
      <c r="C101" s="60">
        <v>13</v>
      </c>
      <c r="D101" s="57">
        <v>15747</v>
      </c>
      <c r="E101" s="60">
        <v>24</v>
      </c>
      <c r="F101" s="57">
        <v>15759</v>
      </c>
      <c r="G101" s="63"/>
      <c r="H101" s="63"/>
      <c r="I101" s="39"/>
      <c r="J101" s="39"/>
      <c r="K101" s="49">
        <v>0</v>
      </c>
      <c r="L101">
        <v>112</v>
      </c>
    </row>
    <row r="102" spans="1:12" x14ac:dyDescent="0.25">
      <c r="A102" s="57">
        <v>12</v>
      </c>
      <c r="B102" s="57">
        <v>15909</v>
      </c>
      <c r="C102" s="60">
        <v>13</v>
      </c>
      <c r="D102" s="57">
        <v>15919</v>
      </c>
      <c r="E102" s="60">
        <v>13</v>
      </c>
      <c r="F102" s="57">
        <v>15927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16090</v>
      </c>
      <c r="C103" s="60">
        <v>13</v>
      </c>
      <c r="D103" s="57">
        <v>16097</v>
      </c>
      <c r="E103" s="60">
        <v>13</v>
      </c>
      <c r="F103" s="57">
        <v>16105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16220</v>
      </c>
      <c r="C104" s="60">
        <v>13</v>
      </c>
      <c r="D104" s="57">
        <v>16230</v>
      </c>
      <c r="E104" s="60">
        <v>24</v>
      </c>
      <c r="F104" s="57">
        <v>16250</v>
      </c>
      <c r="G104" s="63"/>
      <c r="H104" s="63"/>
      <c r="I104" s="39"/>
      <c r="J104" s="39"/>
      <c r="K104" s="49">
        <v>0</v>
      </c>
      <c r="L104">
        <v>112</v>
      </c>
    </row>
    <row r="105" spans="1:12" x14ac:dyDescent="0.25">
      <c r="A105" s="57">
        <v>12</v>
      </c>
      <c r="B105" s="57">
        <v>16360</v>
      </c>
      <c r="C105" s="60">
        <v>24</v>
      </c>
      <c r="D105" s="57">
        <v>16373</v>
      </c>
      <c r="E105" s="60">
        <v>24</v>
      </c>
      <c r="F105" s="57">
        <v>16383</v>
      </c>
      <c r="G105" s="63"/>
      <c r="H105" s="63"/>
      <c r="I105" s="39"/>
      <c r="J105" s="39"/>
      <c r="K105" s="49">
        <v>0</v>
      </c>
      <c r="L105">
        <v>122</v>
      </c>
    </row>
    <row r="106" spans="1:12" x14ac:dyDescent="0.25">
      <c r="A106" s="57">
        <v>12</v>
      </c>
      <c r="B106" s="57">
        <v>16501</v>
      </c>
      <c r="C106" s="60">
        <v>13</v>
      </c>
      <c r="D106" s="57">
        <v>16552</v>
      </c>
      <c r="E106" s="60">
        <v>13</v>
      </c>
      <c r="F106" s="57">
        <v>16562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16675</v>
      </c>
      <c r="C107" s="60">
        <v>24</v>
      </c>
      <c r="D107" s="57">
        <v>16689</v>
      </c>
      <c r="E107" s="60">
        <v>24</v>
      </c>
      <c r="F107" s="57">
        <v>16698</v>
      </c>
      <c r="G107" s="63"/>
      <c r="H107" s="63"/>
      <c r="I107" s="39"/>
      <c r="J107" s="39"/>
      <c r="K107" s="49">
        <v>0</v>
      </c>
      <c r="L107">
        <v>122</v>
      </c>
    </row>
    <row r="108" spans="1:12" x14ac:dyDescent="0.25">
      <c r="A108" s="57">
        <v>12</v>
      </c>
      <c r="B108" s="57">
        <v>16878</v>
      </c>
      <c r="C108" s="60">
        <v>13</v>
      </c>
      <c r="D108" s="57">
        <v>16886</v>
      </c>
      <c r="E108" s="60">
        <v>24</v>
      </c>
      <c r="F108" s="57">
        <v>16899</v>
      </c>
      <c r="G108" s="63"/>
      <c r="H108" s="63"/>
      <c r="I108" s="39"/>
      <c r="J108" s="39"/>
      <c r="K108" s="49">
        <v>0</v>
      </c>
      <c r="L108">
        <v>112</v>
      </c>
    </row>
    <row r="109" spans="1:12" x14ac:dyDescent="0.25">
      <c r="A109" s="57">
        <v>12</v>
      </c>
      <c r="B109" s="57">
        <v>17062</v>
      </c>
      <c r="C109" s="60">
        <v>13</v>
      </c>
      <c r="D109" s="57">
        <v>17072</v>
      </c>
      <c r="E109" s="60">
        <v>24</v>
      </c>
      <c r="F109" s="57">
        <v>17085</v>
      </c>
      <c r="G109" s="63"/>
      <c r="H109" s="63"/>
      <c r="I109" s="39"/>
      <c r="J109" s="39"/>
      <c r="K109" s="49">
        <v>0</v>
      </c>
      <c r="L109">
        <v>112</v>
      </c>
    </row>
    <row r="110" spans="1:12" x14ac:dyDescent="0.25">
      <c r="A110" s="57">
        <v>12</v>
      </c>
      <c r="B110" s="57">
        <v>17307</v>
      </c>
      <c r="C110" s="60">
        <v>24</v>
      </c>
      <c r="D110" s="57">
        <v>17322</v>
      </c>
      <c r="E110" s="60">
        <v>24</v>
      </c>
      <c r="F110" s="57">
        <v>17333</v>
      </c>
      <c r="G110" s="63"/>
      <c r="H110" s="63"/>
      <c r="I110" s="39"/>
      <c r="J110" s="39"/>
      <c r="K110" s="49">
        <v>0</v>
      </c>
      <c r="L110">
        <v>122</v>
      </c>
    </row>
    <row r="111" spans="1:12" x14ac:dyDescent="0.25">
      <c r="A111" s="57">
        <v>12</v>
      </c>
      <c r="B111" s="57">
        <v>17575</v>
      </c>
      <c r="C111" s="60">
        <v>13</v>
      </c>
      <c r="D111" s="57">
        <v>17609</v>
      </c>
      <c r="E111" s="60">
        <v>24</v>
      </c>
      <c r="F111" s="57">
        <v>17623</v>
      </c>
      <c r="G111" s="63"/>
      <c r="H111" s="63"/>
      <c r="I111" s="39"/>
      <c r="J111" s="39"/>
      <c r="K111" s="49">
        <v>0</v>
      </c>
      <c r="L111">
        <v>112</v>
      </c>
    </row>
    <row r="112" spans="1:12" x14ac:dyDescent="0.25">
      <c r="A112" s="57">
        <v>21</v>
      </c>
      <c r="B112" s="57">
        <v>18109</v>
      </c>
      <c r="C112" s="60">
        <v>22</v>
      </c>
      <c r="D112" s="57">
        <v>18119</v>
      </c>
      <c r="E112" s="60">
        <v>24</v>
      </c>
      <c r="F112" s="57">
        <v>18214</v>
      </c>
      <c r="G112" s="63"/>
      <c r="H112" s="63"/>
      <c r="I112" s="39"/>
      <c r="J112" s="39"/>
      <c r="K112" s="49">
        <v>0</v>
      </c>
      <c r="L112">
        <v>222</v>
      </c>
    </row>
    <row r="113" spans="1:12" x14ac:dyDescent="0.25">
      <c r="A113" s="57">
        <v>12</v>
      </c>
      <c r="B113" s="57">
        <v>20815</v>
      </c>
      <c r="C113" s="60">
        <v>13</v>
      </c>
      <c r="D113" s="57">
        <v>20889</v>
      </c>
      <c r="E113" s="60">
        <v>24</v>
      </c>
      <c r="F113" s="57">
        <v>20926</v>
      </c>
      <c r="G113" s="63"/>
      <c r="H113" s="63"/>
      <c r="I113" s="39"/>
      <c r="J113" s="39"/>
      <c r="K113" s="49">
        <v>0</v>
      </c>
      <c r="L113">
        <v>112</v>
      </c>
    </row>
    <row r="114" spans="1:12" x14ac:dyDescent="0.25">
      <c r="A114" s="57">
        <v>12</v>
      </c>
      <c r="B114" s="57">
        <v>21040</v>
      </c>
      <c r="C114" s="60">
        <v>13</v>
      </c>
      <c r="D114" s="57">
        <v>21048</v>
      </c>
      <c r="E114" s="60">
        <v>13</v>
      </c>
      <c r="F114" s="57">
        <v>21103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21230</v>
      </c>
      <c r="C115" s="60">
        <v>13</v>
      </c>
      <c r="D115" s="57">
        <v>21238</v>
      </c>
      <c r="E115" s="60">
        <v>24</v>
      </c>
      <c r="F115" s="57">
        <v>21261</v>
      </c>
      <c r="G115" s="63"/>
      <c r="H115" s="63"/>
      <c r="I115" s="39"/>
      <c r="J115" s="39"/>
      <c r="K115" s="49">
        <v>0</v>
      </c>
      <c r="L115">
        <v>112</v>
      </c>
    </row>
    <row r="116" spans="1:12" x14ac:dyDescent="0.25">
      <c r="A116" s="57">
        <v>12</v>
      </c>
      <c r="B116" s="57">
        <v>21398</v>
      </c>
      <c r="C116" s="60">
        <v>13</v>
      </c>
      <c r="D116" s="57">
        <v>21407</v>
      </c>
      <c r="E116" s="60">
        <v>13</v>
      </c>
      <c r="F116" s="57">
        <v>21416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21550</v>
      </c>
      <c r="C117" s="60">
        <v>13</v>
      </c>
      <c r="D117" s="57">
        <v>21558</v>
      </c>
      <c r="E117" s="60">
        <v>13</v>
      </c>
      <c r="F117" s="57">
        <v>21565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22996</v>
      </c>
      <c r="C118" s="60">
        <v>13</v>
      </c>
      <c r="D118" s="57">
        <v>23004</v>
      </c>
      <c r="E118" s="60">
        <v>24</v>
      </c>
      <c r="F118" s="57">
        <v>23035</v>
      </c>
      <c r="G118" s="63"/>
      <c r="H118" s="63"/>
      <c r="I118" s="39"/>
      <c r="J118" s="39"/>
      <c r="K118" s="49">
        <v>0</v>
      </c>
      <c r="L118">
        <v>112</v>
      </c>
    </row>
    <row r="119" spans="1:12" x14ac:dyDescent="0.25">
      <c r="A119" s="57">
        <v>12</v>
      </c>
      <c r="B119" s="57">
        <v>23289</v>
      </c>
      <c r="C119" s="60">
        <v>13</v>
      </c>
      <c r="D119" s="57">
        <v>23299</v>
      </c>
      <c r="E119" s="60">
        <v>13</v>
      </c>
      <c r="F119" s="57">
        <v>23307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17"/>
      <c r="B120" s="17"/>
      <c r="C120" s="17"/>
      <c r="D120" s="17"/>
      <c r="E120" s="17"/>
      <c r="F120" s="17"/>
      <c r="G120" s="17"/>
      <c r="H12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152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53</v>
      </c>
      <c r="V3" s="25" t="s">
        <v>119</v>
      </c>
      <c r="W3">
        <f>COUNTA(L7:L15)</f>
        <v>9</v>
      </c>
      <c r="AA3" s="25" t="s">
        <v>119</v>
      </c>
      <c r="AB3">
        <f>COUNTA(L16:L24)</f>
        <v>9</v>
      </c>
      <c r="AF3" s="25" t="s">
        <v>119</v>
      </c>
      <c r="AG3">
        <f>COUNTA(L25:L32)</f>
        <v>8</v>
      </c>
      <c r="AK3" s="25" t="s">
        <v>119</v>
      </c>
      <c r="AL3">
        <f>COUNTA(L33:L41)</f>
        <v>9</v>
      </c>
      <c r="AP3" s="25" t="s">
        <v>119</v>
      </c>
      <c r="AQ3">
        <f>COUNTA(L42:L50)</f>
        <v>9</v>
      </c>
      <c r="AU3" s="25" t="s">
        <v>119</v>
      </c>
      <c r="AV3">
        <f>COUNTA(L51:L59)</f>
        <v>9</v>
      </c>
    </row>
    <row r="4" spans="1:48" x14ac:dyDescent="0.25">
      <c r="P4" s="25" t="s">
        <v>87</v>
      </c>
      <c r="Q4" s="26">
        <f>SUM(O7:O14)</f>
        <v>53</v>
      </c>
      <c r="V4" s="25" t="s">
        <v>120</v>
      </c>
      <c r="W4">
        <f>SUM(U7:U14)</f>
        <v>9</v>
      </c>
      <c r="AA4" s="25" t="s">
        <v>120</v>
      </c>
      <c r="AB4">
        <f>SUM(Z7:Z14)</f>
        <v>9</v>
      </c>
      <c r="AF4" s="25" t="s">
        <v>120</v>
      </c>
      <c r="AG4">
        <f>SUM(AE7:AE14)</f>
        <v>8</v>
      </c>
      <c r="AK4" s="25" t="s">
        <v>120</v>
      </c>
      <c r="AL4">
        <f>SUM(AJ7:AJ14)</f>
        <v>9</v>
      </c>
      <c r="AP4" s="25" t="s">
        <v>120</v>
      </c>
      <c r="AQ4">
        <f>SUM(AO7:AO14)</f>
        <v>9</v>
      </c>
      <c r="AU4" s="25" t="s">
        <v>120</v>
      </c>
      <c r="AV4">
        <f>SUM(AT7:AT14)</f>
        <v>9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41</v>
      </c>
      <c r="C7" s="58">
        <v>13</v>
      </c>
      <c r="D7" s="55">
        <v>73</v>
      </c>
      <c r="E7" s="58">
        <v>13</v>
      </c>
      <c r="F7" s="55">
        <v>151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10</v>
      </c>
      <c r="P7" s="34">
        <f>O7/$Q$4</f>
        <v>0.18867924528301888</v>
      </c>
      <c r="Q7" s="34">
        <f>IF(P7=0,0,(P7*((LOG(P7))/LOG(2))))</f>
        <v>-0.45396082258034665</v>
      </c>
      <c r="T7" s="34">
        <f>N7</f>
        <v>111</v>
      </c>
      <c r="U7" s="34">
        <f>COUNTIF(L7:L15,T7)</f>
        <v>1</v>
      </c>
      <c r="V7" s="34">
        <f>U7/(W4-U11)</f>
        <v>0.125</v>
      </c>
      <c r="W7" s="34">
        <f>IF(V7=0,0,(V7*((LOG(V7))/LOG(2))))</f>
        <v>-0.375</v>
      </c>
      <c r="Y7" s="34">
        <f>N7</f>
        <v>111</v>
      </c>
      <c r="Z7" s="34">
        <f>COUNTIF(L16:L24,Y7)</f>
        <v>3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COUNTIF(L25:L32,AD7)</f>
        <v>1</v>
      </c>
      <c r="AF7" s="34">
        <f>AE7/(AG4-AE11)</f>
        <v>0.125</v>
      </c>
      <c r="AG7" s="34">
        <f>IF(AF7=0,0,(AF7*((LOG(AF7))/LOG(2))))</f>
        <v>-0.375</v>
      </c>
      <c r="AI7" s="34">
        <f>N7</f>
        <v>111</v>
      </c>
      <c r="AJ7" s="34">
        <f>COUNTIF(L33:L41,AI7)</f>
        <v>1</v>
      </c>
      <c r="AK7" s="34">
        <f>AJ7/(AL4-AJ11)</f>
        <v>0.1111111111111111</v>
      </c>
      <c r="AL7" s="34">
        <f>IF(AK7=0,0,(AK7*((LOG(AK7))/LOG(2))))</f>
        <v>-0.3522138890491458</v>
      </c>
      <c r="AN7" s="34">
        <f>N7</f>
        <v>111</v>
      </c>
      <c r="AO7" s="34">
        <f>COUNTIF(L42:L50,AN7)</f>
        <v>1</v>
      </c>
      <c r="AP7" s="34">
        <f>AO7/(AQ4-AO11)</f>
        <v>0.1111111111111111</v>
      </c>
      <c r="AQ7" s="34">
        <f>IF(AP7=0,0,(AP7*((LOG(AP7))/LOG(2))))</f>
        <v>-0.3522138890491458</v>
      </c>
      <c r="AS7" s="34">
        <f>N7</f>
        <v>111</v>
      </c>
      <c r="AT7" s="34">
        <f>COUNTIF(L51:L59,AS7)</f>
        <v>3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25">
      <c r="A8" s="56">
        <v>12</v>
      </c>
      <c r="B8" s="56">
        <v>312</v>
      </c>
      <c r="C8" s="59">
        <v>13</v>
      </c>
      <c r="D8" s="56">
        <v>318</v>
      </c>
      <c r="E8" s="59">
        <v>24</v>
      </c>
      <c r="F8" s="56">
        <v>330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10</v>
      </c>
      <c r="P8" s="34">
        <f>O8/$Q$4</f>
        <v>0.18867924528301888</v>
      </c>
      <c r="Q8" s="34">
        <f>IF(P8=0,0,(P8*((LOG(P8))/LOG(2))))</f>
        <v>-0.45396082258034665</v>
      </c>
      <c r="T8" s="34">
        <f>N8</f>
        <v>112</v>
      </c>
      <c r="U8" s="34">
        <f>COUNTIF(L7:L15,T8)</f>
        <v>1</v>
      </c>
      <c r="V8" s="34">
        <f>U8/(W4-U11)</f>
        <v>0.125</v>
      </c>
      <c r="W8" s="34">
        <f>IF(V8=0,0,(V8*((LOG(V8))/LOG(2))))</f>
        <v>-0.375</v>
      </c>
      <c r="Y8" s="34">
        <f>N8</f>
        <v>112</v>
      </c>
      <c r="Z8" s="34">
        <f>COUNTIF(L16:L24,Y8)</f>
        <v>3</v>
      </c>
      <c r="AA8" s="34">
        <f>Z8/(AB4-Z11)</f>
        <v>0.33333333333333331</v>
      </c>
      <c r="AB8" s="34">
        <f>IF(AA8=0,0,(AA8*((LOG(AA8))/LOG(2))))</f>
        <v>-0.52832083357371862</v>
      </c>
      <c r="AD8" s="34">
        <f>N8</f>
        <v>112</v>
      </c>
      <c r="AE8" s="34">
        <f>COUNTIF(L25:L32,AD8)</f>
        <v>3</v>
      </c>
      <c r="AF8" s="34">
        <f>AE8/(AG4-AE11)</f>
        <v>0.375</v>
      </c>
      <c r="AG8" s="34">
        <f>IF(AF8=0,0,(AF8*((LOG(AF8))/LOG(2))))</f>
        <v>-0.53063906222956647</v>
      </c>
      <c r="AI8" s="34">
        <f>N8</f>
        <v>112</v>
      </c>
      <c r="AJ8" s="34">
        <f>COUNTIF(L33:L41,AI8)</f>
        <v>2</v>
      </c>
      <c r="AK8" s="34">
        <f>AJ8/(AL4-AJ11)</f>
        <v>0.22222222222222221</v>
      </c>
      <c r="AL8" s="34">
        <f>IF(AK8=0,0,(AK8*((LOG(AK8))/LOG(2))))</f>
        <v>-0.48220555587606945</v>
      </c>
      <c r="AN8" s="34">
        <f>N8</f>
        <v>112</v>
      </c>
      <c r="AO8" s="34">
        <f>COUNTIF(L42:L50,AN8)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COUNTIF(L51:L59,AS8)</f>
        <v>1</v>
      </c>
      <c r="AU8" s="34">
        <f>AT8/(AV4-AT11)</f>
        <v>0.1111111111111111</v>
      </c>
      <c r="AV8" s="34">
        <f>IF(AU8=0,0,(AU8*((LOG(AU8))/LOG(2))))</f>
        <v>-0.3522138890491458</v>
      </c>
    </row>
    <row r="9" spans="1:48" x14ac:dyDescent="0.25">
      <c r="A9" s="56">
        <v>12</v>
      </c>
      <c r="B9" s="56">
        <v>453</v>
      </c>
      <c r="C9" s="59">
        <v>24</v>
      </c>
      <c r="D9" s="56">
        <v>465</v>
      </c>
      <c r="E9" s="59">
        <v>24</v>
      </c>
      <c r="F9" s="56">
        <v>470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3</v>
      </c>
      <c r="P9" s="34">
        <f>O9/$Q$4</f>
        <v>5.6603773584905662E-2</v>
      </c>
      <c r="Q9" s="34">
        <f>IF(P9=0,0,(P9*((LOG(P9))/LOG(2))))</f>
        <v>-0.23450705399105903</v>
      </c>
      <c r="T9" s="34">
        <f>N9</f>
        <v>121</v>
      </c>
      <c r="U9" s="34">
        <f>COUNTIF(L7:L15,T9)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COUNTIF(L25:L32,AD9)</f>
        <v>1</v>
      </c>
      <c r="AF9" s="34">
        <f>AE9/(AG4-AE11)</f>
        <v>0.125</v>
      </c>
      <c r="AG9" s="34">
        <f>IF(AF9=0,0,(AF9*((LOG(AF9))/LOG(2))))</f>
        <v>-0.375</v>
      </c>
      <c r="AI9" s="34">
        <f>N9</f>
        <v>121</v>
      </c>
      <c r="AJ9" s="34">
        <f>COUNTIF(L33:L41,AI9)</f>
        <v>1</v>
      </c>
      <c r="AK9" s="34">
        <f>AJ9/(AL4-AJ11)</f>
        <v>0.1111111111111111</v>
      </c>
      <c r="AL9" s="34">
        <f>IF(AK9=0,0,(AK9*((LOG(AK9))/LOG(2))))</f>
        <v>-0.3522138890491458</v>
      </c>
      <c r="AN9" s="34">
        <f>N9</f>
        <v>121</v>
      </c>
      <c r="AO9" s="34">
        <f>COUNTIF(L42:L50,AN9)</f>
        <v>1</v>
      </c>
      <c r="AP9" s="34">
        <f>AO9/(AQ4-AO11)</f>
        <v>0.1111111111111111</v>
      </c>
      <c r="AQ9" s="34">
        <f>IF(AP9=0,0,(AP9*((LOG(AP9))/LOG(2))))</f>
        <v>-0.3522138890491458</v>
      </c>
      <c r="AS9" s="34">
        <f>N9</f>
        <v>121</v>
      </c>
      <c r="AT9" s="34">
        <f>COUNTIF(L51:L59,AS9)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572</v>
      </c>
      <c r="C10" s="59">
        <v>11</v>
      </c>
      <c r="D10" s="56">
        <v>599</v>
      </c>
      <c r="E10" s="59">
        <v>11</v>
      </c>
      <c r="F10" s="56">
        <v>604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23</v>
      </c>
      <c r="P10" s="34">
        <f>O10/$Q$4</f>
        <v>0.43396226415094341</v>
      </c>
      <c r="Q10" s="34">
        <f>IF(P10=0,0,(P10*((LOG(P10))/LOG(2))))</f>
        <v>-0.52264614086117511</v>
      </c>
      <c r="T10" s="34">
        <f>N10</f>
        <v>122</v>
      </c>
      <c r="U10" s="34">
        <f>COUNTIF(L7:L15,T10)</f>
        <v>4</v>
      </c>
      <c r="V10" s="34">
        <f>U10/(W4-U11)</f>
        <v>0.5</v>
      </c>
      <c r="W10" s="34">
        <f>IF(V10=0,0,(V10*((LOG(V10))/LOG(2))))</f>
        <v>-0.5</v>
      </c>
      <c r="Y10" s="34">
        <f>N10</f>
        <v>122</v>
      </c>
      <c r="Z10" s="34">
        <f>COUNTIF(L16:L24,Y10)</f>
        <v>3</v>
      </c>
      <c r="AA10" s="34">
        <f>Z10/(AB4-Z11)</f>
        <v>0.33333333333333331</v>
      </c>
      <c r="AB10" s="34">
        <f>IF(AA10=0,0,(AA10*((LOG(AA10))/LOG(2))))</f>
        <v>-0.52832083357371862</v>
      </c>
      <c r="AD10" s="34">
        <f>N10</f>
        <v>122</v>
      </c>
      <c r="AE10" s="34">
        <f>COUNTIF(L25:L32,AD10)</f>
        <v>3</v>
      </c>
      <c r="AF10" s="34">
        <f>AE10/(AG4-AE11)</f>
        <v>0.375</v>
      </c>
      <c r="AG10" s="34">
        <f>IF(AF10=0,0,(AF10*((LOG(AF10))/LOG(2))))</f>
        <v>-0.53063906222956647</v>
      </c>
      <c r="AI10" s="34">
        <f>N10</f>
        <v>122</v>
      </c>
      <c r="AJ10" s="34">
        <f>COUNTIF(L33:L41,AI10)</f>
        <v>3</v>
      </c>
      <c r="AK10" s="34">
        <f>AJ10/(AL4-AJ11)</f>
        <v>0.33333333333333331</v>
      </c>
      <c r="AL10" s="34">
        <f>IF(AK10=0,0,(AK10*((LOG(AK10))/LOG(2))))</f>
        <v>-0.52832083357371862</v>
      </c>
      <c r="AN10" s="34">
        <f>N10</f>
        <v>122</v>
      </c>
      <c r="AO10" s="34">
        <f>COUNTIF(L42:L50,AN10)</f>
        <v>7</v>
      </c>
      <c r="AP10" s="34">
        <f>AO10/(AQ4-AO11)</f>
        <v>0.77777777777777779</v>
      </c>
      <c r="AQ10" s="34">
        <f>IF(AP10=0,0,(AP10*((LOG(AP10))/LOG(2))))</f>
        <v>-0.28199895063255082</v>
      </c>
      <c r="AS10" s="34">
        <f>N10</f>
        <v>122</v>
      </c>
      <c r="AT10" s="34">
        <f>COUNTIF(L51:L59,AS10)</f>
        <v>3</v>
      </c>
      <c r="AU10" s="34">
        <f>AT10/(AV4-AT11)</f>
        <v>0.33333333333333331</v>
      </c>
      <c r="AV10" s="34">
        <f>IF(AU10=0,0,(AU10*((LOG(AU10))/LOG(2))))</f>
        <v>-0.52832083357371862</v>
      </c>
    </row>
    <row r="11" spans="1:48" x14ac:dyDescent="0.25">
      <c r="A11" s="56">
        <v>12</v>
      </c>
      <c r="B11" s="56">
        <v>701</v>
      </c>
      <c r="C11" s="59">
        <v>24</v>
      </c>
      <c r="D11" s="56">
        <v>714</v>
      </c>
      <c r="E11" s="59">
        <v>24</v>
      </c>
      <c r="F11" s="56">
        <v>718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1</v>
      </c>
      <c r="P11" s="34">
        <f>O11/$Q$4</f>
        <v>1.8867924528301886E-2</v>
      </c>
      <c r="Q11" s="34">
        <f>IF(P11=0,0,(P11*((LOG(P11))/LOG(2))))</f>
        <v>-0.10807397084081509</v>
      </c>
      <c r="T11" s="34">
        <f>N11</f>
        <v>211</v>
      </c>
      <c r="U11" s="34">
        <f>COUNTIF(L7:L15,T11)</f>
        <v>1</v>
      </c>
      <c r="V11" s="53"/>
      <c r="W11" s="54"/>
      <c r="Y11" s="34">
        <f>N11</f>
        <v>211</v>
      </c>
      <c r="Z11" s="34">
        <f>COUNTIF(L16:L24,Y11)</f>
        <v>0</v>
      </c>
      <c r="AA11" s="53"/>
      <c r="AB11" s="54"/>
      <c r="AD11" s="34">
        <f>N11</f>
        <v>211</v>
      </c>
      <c r="AE11" s="34">
        <f>COUNTIF(L25:L32,AD11)</f>
        <v>0</v>
      </c>
      <c r="AF11" s="53"/>
      <c r="AG11" s="54"/>
      <c r="AI11" s="34">
        <f>N11</f>
        <v>211</v>
      </c>
      <c r="AJ11" s="34">
        <f>COUNTIF(L33:L41,AI11)</f>
        <v>0</v>
      </c>
      <c r="AK11" s="53"/>
      <c r="AL11" s="54"/>
      <c r="AN11" s="34">
        <f>N11</f>
        <v>211</v>
      </c>
      <c r="AO11" s="34">
        <f>COUNTIF(L42:L50,AN11)</f>
        <v>0</v>
      </c>
      <c r="AP11" s="53"/>
      <c r="AQ11" s="54"/>
      <c r="AS11" s="34">
        <f>N11</f>
        <v>211</v>
      </c>
      <c r="AT11" s="34">
        <f>COUNTIF(L51:L59,AS11)</f>
        <v>0</v>
      </c>
      <c r="AU11" s="53"/>
      <c r="AV11" s="54"/>
    </row>
    <row r="12" spans="1:48" x14ac:dyDescent="0.25">
      <c r="A12" s="56">
        <v>21</v>
      </c>
      <c r="B12" s="56">
        <v>841</v>
      </c>
      <c r="C12" s="59">
        <v>22</v>
      </c>
      <c r="D12" s="56">
        <v>853</v>
      </c>
      <c r="E12" s="59">
        <v>24</v>
      </c>
      <c r="F12" s="56">
        <v>864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1</v>
      </c>
      <c r="P12" s="34">
        <f>O12/$Q$4</f>
        <v>1.8867924528301886E-2</v>
      </c>
      <c r="Q12" s="34">
        <f>IF(P12=0,0,(P12*((LOG(P12))/LOG(2))))</f>
        <v>-0.10807397084081509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COUNTIF(L33:L41,AI12)</f>
        <v>1</v>
      </c>
      <c r="AK12" s="34">
        <f>AJ12/(AL4-AJ11)</f>
        <v>0.1111111111111111</v>
      </c>
      <c r="AL12" s="34">
        <f>IF(AK12=0,0,(AK12*((LOG(AK12))/LOG(2))))</f>
        <v>-0.3522138890491458</v>
      </c>
      <c r="AN12" s="34">
        <f>N12</f>
        <v>212</v>
      </c>
      <c r="AO12" s="34">
        <f>COUNTIF(L42:L50,AN12)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COUNTIF(L51:L59,AS12)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966</v>
      </c>
      <c r="C13" s="59">
        <v>24</v>
      </c>
      <c r="D13" s="56">
        <v>979</v>
      </c>
      <c r="E13" s="59">
        <v>24</v>
      </c>
      <c r="F13" s="56">
        <v>983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COUNTIF(L25:L32,AD13)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COUNTIF(L33:L41,AI13)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COUNTIF(L42:L50,AN13)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COUNTIF(L51:L59,AS13)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1085</v>
      </c>
      <c r="C14" s="59">
        <v>24</v>
      </c>
      <c r="D14" s="56">
        <v>1102</v>
      </c>
      <c r="E14" s="59">
        <v>24</v>
      </c>
      <c r="F14" s="56">
        <v>1107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5</v>
      </c>
      <c r="P14" s="34">
        <f>O14/$Q$4</f>
        <v>9.4339622641509441E-2</v>
      </c>
      <c r="Q14" s="34">
        <f>IF(P14=0,0,(P14*((LOG(P14))/LOG(2))))</f>
        <v>-0.32132003393168274</v>
      </c>
      <c r="T14" s="34">
        <f>N14</f>
        <v>222</v>
      </c>
      <c r="U14" s="34">
        <f>COUNTIF(L7:L15,T14)</f>
        <v>2</v>
      </c>
      <c r="V14" s="34">
        <f>U14/(W4-U11)</f>
        <v>0.25</v>
      </c>
      <c r="W14" s="34">
        <f>IF(V14=0,0,(V14*((LOG(V14))/LOG(2))))</f>
        <v>-0.5</v>
      </c>
      <c r="Y14" s="34">
        <f>N14</f>
        <v>222</v>
      </c>
      <c r="Z14" s="34">
        <f>COUNTIF(L16:L24,Y14)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COUNTIF(L25:L32,AD14)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COUNTIF(L33:L41,AI14)</f>
        <v>1</v>
      </c>
      <c r="AK14" s="34">
        <f>AJ14/(AL4-AJ11)</f>
        <v>0.1111111111111111</v>
      </c>
      <c r="AL14" s="34">
        <f>IF(AK14=0,0,(AK14*((LOG(AK14))/LOG(2))))</f>
        <v>-0.3522138890491458</v>
      </c>
      <c r="AN14" s="34">
        <f>N14</f>
        <v>222</v>
      </c>
      <c r="AO14" s="34">
        <f>COUNTIF(L42:L50,AN14)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COUNTIF(L51:L59,AS14)</f>
        <v>2</v>
      </c>
      <c r="AU14" s="34">
        <f>AT14/(AV4-AT11)</f>
        <v>0.22222222222222221</v>
      </c>
      <c r="AV14" s="34">
        <f>IF(AU14=0,0,(AU14*((LOG(AU14))/LOG(2))))</f>
        <v>-0.48220555587606945</v>
      </c>
    </row>
    <row r="15" spans="1:48" x14ac:dyDescent="0.25">
      <c r="A15" s="56">
        <v>21</v>
      </c>
      <c r="B15" s="56">
        <v>1213</v>
      </c>
      <c r="C15" s="59">
        <v>22</v>
      </c>
      <c r="D15" s="56">
        <v>1218</v>
      </c>
      <c r="E15" s="59">
        <v>24</v>
      </c>
      <c r="F15" s="56">
        <v>1229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2.2025428156262405</v>
      </c>
      <c r="V15">
        <f>SUM(V7:V14)</f>
        <v>1</v>
      </c>
      <c r="W15">
        <f>-SUM(W7:W14)</f>
        <v>1.75</v>
      </c>
      <c r="AA15">
        <f>SUM(AA7:AA14)</f>
        <v>1</v>
      </c>
      <c r="AB15">
        <f>-SUM(AB7:AB14)</f>
        <v>1.5849625007211559</v>
      </c>
      <c r="AF15">
        <f>SUM(AF7:AF14)</f>
        <v>1</v>
      </c>
      <c r="AG15">
        <f>-SUM(AG7:AG14)</f>
        <v>1.8112781244591329</v>
      </c>
      <c r="AK15">
        <f>SUM(AK7:AK14)</f>
        <v>1</v>
      </c>
      <c r="AL15">
        <f>-SUM(AL7:AL14)</f>
        <v>2.4193819456463714</v>
      </c>
      <c r="AP15">
        <f>SUM(AP7:AP14)</f>
        <v>1</v>
      </c>
      <c r="AQ15">
        <f>-SUM(AQ7:AQ14)</f>
        <v>0.98642672873084236</v>
      </c>
      <c r="AU15">
        <f>SUM(AU7:AU14)</f>
        <v>0.99999999999999989</v>
      </c>
      <c r="AV15">
        <f>-SUM(AV7:AV14)</f>
        <v>1.8910611120726524</v>
      </c>
    </row>
    <row r="16" spans="1:48" x14ac:dyDescent="0.25">
      <c r="A16" s="57">
        <v>12</v>
      </c>
      <c r="B16" s="57">
        <v>1329</v>
      </c>
      <c r="C16" s="60">
        <v>13</v>
      </c>
      <c r="D16" s="57">
        <v>1363</v>
      </c>
      <c r="E16" s="60">
        <v>13</v>
      </c>
      <c r="F16" s="57">
        <v>1389</v>
      </c>
      <c r="G16" s="63"/>
      <c r="H16" s="63"/>
      <c r="I16" s="39"/>
      <c r="J16" s="39"/>
      <c r="K16" s="49">
        <v>0</v>
      </c>
      <c r="L16">
        <v>111</v>
      </c>
      <c r="P16" s="27" t="s">
        <v>91</v>
      </c>
      <c r="Q16" s="27">
        <f>Q15/(LOG(Q4)/LOG(2))</f>
        <v>0.38452747957970773</v>
      </c>
      <c r="V16" s="27" t="s">
        <v>118</v>
      </c>
      <c r="W16" s="27">
        <f>W15/(LOG(W4)/LOG(2))</f>
        <v>0.55206353437502531</v>
      </c>
      <c r="AA16" s="27" t="s">
        <v>121</v>
      </c>
      <c r="AB16" s="27">
        <f>AB15/(LOG(AB4)/LOG(2))</f>
        <v>0.49999999999999994</v>
      </c>
      <c r="AF16" s="27" t="s">
        <v>122</v>
      </c>
      <c r="AG16" s="27">
        <f>AG15/(LOG(AG4)/LOG(2))</f>
        <v>0.60375937481971098</v>
      </c>
      <c r="AK16" s="27" t="s">
        <v>123</v>
      </c>
      <c r="AL16" s="27">
        <f>AL15/(LOG(AL4)/LOG(2))</f>
        <v>0.76323002738094925</v>
      </c>
      <c r="AP16" s="27" t="s">
        <v>124</v>
      </c>
      <c r="AQ16" s="27">
        <f>AQ15/(LOG(AQ4)/LOG(2))</f>
        <v>0.31118298643722464</v>
      </c>
      <c r="AU16" s="27" t="s">
        <v>125</v>
      </c>
      <c r="AV16" s="27">
        <f>AV15/(LOG(AV4)/LOG(2))</f>
        <v>0.5965633607142824</v>
      </c>
    </row>
    <row r="17" spans="1:22" x14ac:dyDescent="0.25">
      <c r="A17" s="57">
        <v>12</v>
      </c>
      <c r="B17" s="57">
        <v>1496</v>
      </c>
      <c r="C17" s="60">
        <v>13</v>
      </c>
      <c r="D17" s="57">
        <v>1512</v>
      </c>
      <c r="E17" s="60">
        <v>24</v>
      </c>
      <c r="F17" s="57">
        <v>1524</v>
      </c>
      <c r="G17" s="63"/>
      <c r="H17" s="63"/>
      <c r="I17" s="39"/>
      <c r="J17" s="39"/>
      <c r="K17" s="49">
        <v>0</v>
      </c>
      <c r="L17">
        <v>112</v>
      </c>
    </row>
    <row r="18" spans="1:22" x14ac:dyDescent="0.25">
      <c r="A18" s="57">
        <v>12</v>
      </c>
      <c r="B18" s="57">
        <v>1640</v>
      </c>
      <c r="C18" s="60">
        <v>24</v>
      </c>
      <c r="D18" s="57">
        <v>1652</v>
      </c>
      <c r="E18" s="60">
        <v>24</v>
      </c>
      <c r="F18" s="57">
        <v>1662</v>
      </c>
      <c r="G18" s="63"/>
      <c r="H18" s="63"/>
      <c r="I18" s="39"/>
      <c r="J18" s="39"/>
      <c r="K18" s="49">
        <v>0</v>
      </c>
      <c r="L18">
        <v>122</v>
      </c>
    </row>
    <row r="19" spans="1:22" x14ac:dyDescent="0.25">
      <c r="A19" s="57">
        <v>12</v>
      </c>
      <c r="B19" s="57">
        <v>1774</v>
      </c>
      <c r="C19" s="60">
        <v>24</v>
      </c>
      <c r="D19" s="57">
        <v>1802</v>
      </c>
      <c r="E19" s="60">
        <v>24</v>
      </c>
      <c r="F19" s="57">
        <v>1825</v>
      </c>
      <c r="G19" s="63"/>
      <c r="H19" s="63"/>
      <c r="I19" s="39"/>
      <c r="J19" s="39"/>
      <c r="K19" s="49">
        <v>0</v>
      </c>
      <c r="L19">
        <v>122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1958</v>
      </c>
      <c r="C20" s="60">
        <v>13</v>
      </c>
      <c r="D20" s="57">
        <v>2013</v>
      </c>
      <c r="E20" s="60">
        <v>13</v>
      </c>
      <c r="F20" s="57">
        <v>2021</v>
      </c>
      <c r="G20" s="63"/>
      <c r="H20" s="63"/>
      <c r="I20" s="39"/>
      <c r="J20" s="39"/>
      <c r="K20" s="49">
        <v>0</v>
      </c>
      <c r="L20">
        <v>111</v>
      </c>
      <c r="N20" s="38">
        <f>COUNTIF(L7:L59,G3)</f>
        <v>1</v>
      </c>
      <c r="O20" s="38"/>
      <c r="P20" s="45">
        <v>9</v>
      </c>
      <c r="Q20" s="45">
        <v>9</v>
      </c>
      <c r="R20" s="45">
        <v>8</v>
      </c>
      <c r="S20" s="45">
        <v>9</v>
      </c>
      <c r="T20" s="45">
        <v>9</v>
      </c>
      <c r="U20" s="45">
        <v>9</v>
      </c>
      <c r="V20" s="44"/>
    </row>
    <row r="21" spans="1:22" x14ac:dyDescent="0.25">
      <c r="A21" s="57">
        <v>12</v>
      </c>
      <c r="B21" s="57">
        <v>2127</v>
      </c>
      <c r="C21" s="60">
        <v>13</v>
      </c>
      <c r="D21" s="57">
        <v>2133</v>
      </c>
      <c r="E21" s="60">
        <v>24</v>
      </c>
      <c r="F21" s="57">
        <v>2158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2264</v>
      </c>
      <c r="C22" s="60">
        <v>13</v>
      </c>
      <c r="D22" s="57">
        <v>2274</v>
      </c>
      <c r="E22" s="60">
        <v>13</v>
      </c>
      <c r="F22" s="57">
        <v>2284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2393</v>
      </c>
      <c r="C23" s="60">
        <v>13</v>
      </c>
      <c r="D23" s="57">
        <v>2440</v>
      </c>
      <c r="E23" s="60">
        <v>24</v>
      </c>
      <c r="F23" s="57">
        <v>2459</v>
      </c>
      <c r="G23" s="63"/>
      <c r="H23" s="63"/>
      <c r="I23" s="39"/>
      <c r="J23" s="39"/>
      <c r="K23" s="49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2607</v>
      </c>
      <c r="C24" s="60">
        <v>24</v>
      </c>
      <c r="D24" s="57">
        <v>2618</v>
      </c>
      <c r="E24" s="60">
        <v>24</v>
      </c>
      <c r="F24" s="57">
        <v>2637</v>
      </c>
      <c r="G24" s="63"/>
      <c r="H24" s="63"/>
      <c r="I24" s="39"/>
      <c r="J24" s="39"/>
      <c r="K24" s="49">
        <v>0</v>
      </c>
      <c r="L24">
        <v>122</v>
      </c>
      <c r="O24" s="43" t="s">
        <v>107</v>
      </c>
      <c r="P24" s="45">
        <f>U11</f>
        <v>1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2769</v>
      </c>
      <c r="C25" s="59">
        <v>13</v>
      </c>
      <c r="D25" s="56">
        <v>2780</v>
      </c>
      <c r="E25" s="59">
        <v>24</v>
      </c>
      <c r="F25" s="56">
        <v>2794</v>
      </c>
      <c r="G25" s="62"/>
      <c r="H25" s="62"/>
      <c r="I25" s="40"/>
      <c r="J25" s="40"/>
      <c r="K25" s="41">
        <v>0</v>
      </c>
      <c r="L25">
        <v>112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2901</v>
      </c>
      <c r="C26" s="59">
        <v>24</v>
      </c>
      <c r="D26" s="56">
        <v>2950</v>
      </c>
      <c r="E26" s="59">
        <v>24</v>
      </c>
      <c r="F26" s="56">
        <v>2961</v>
      </c>
      <c r="G26" s="62"/>
      <c r="H26" s="62"/>
      <c r="I26" s="40"/>
      <c r="J26" s="40"/>
      <c r="K26" s="41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3073</v>
      </c>
      <c r="C27" s="59">
        <v>13</v>
      </c>
      <c r="D27" s="56">
        <v>3081</v>
      </c>
      <c r="E27" s="59">
        <v>24</v>
      </c>
      <c r="F27" s="56">
        <v>3104</v>
      </c>
      <c r="G27" s="62"/>
      <c r="H27" s="62"/>
      <c r="I27" s="40"/>
      <c r="J27" s="40"/>
      <c r="K27" s="41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3216</v>
      </c>
      <c r="C28" s="59">
        <v>13</v>
      </c>
      <c r="D28" s="56">
        <v>3225</v>
      </c>
      <c r="E28" s="59">
        <v>24</v>
      </c>
      <c r="F28" s="56">
        <v>3237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111</v>
      </c>
      <c r="P28">
        <f>F15/P20</f>
        <v>136.55555555555554</v>
      </c>
      <c r="Q28">
        <f>(F24-F15)/Q20</f>
        <v>156.44444444444446</v>
      </c>
      <c r="R28">
        <f>(F32-F24)/R20</f>
        <v>193.875</v>
      </c>
      <c r="S28">
        <f>(F41-F32)/S20</f>
        <v>166.66666666666666</v>
      </c>
      <c r="T28">
        <f>(F50-F41)/T20</f>
        <v>279.22222222222223</v>
      </c>
      <c r="U28">
        <f>(F59-F50)/U20</f>
        <v>1307.7777777777778</v>
      </c>
    </row>
    <row r="29" spans="1:22" x14ac:dyDescent="0.25">
      <c r="A29" s="56">
        <v>12</v>
      </c>
      <c r="B29" s="56">
        <v>3361</v>
      </c>
      <c r="C29" s="59">
        <v>24</v>
      </c>
      <c r="D29" s="56">
        <v>3375</v>
      </c>
      <c r="E29" s="59">
        <v>24</v>
      </c>
      <c r="F29" s="56">
        <v>3389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3579</v>
      </c>
      <c r="C30" s="59">
        <v>13</v>
      </c>
      <c r="D30" s="56">
        <v>3615</v>
      </c>
      <c r="E30" s="59">
        <v>13</v>
      </c>
      <c r="F30" s="56">
        <v>3716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3847</v>
      </c>
      <c r="C31" s="59">
        <v>24</v>
      </c>
      <c r="D31" s="56">
        <v>3903</v>
      </c>
      <c r="E31" s="59">
        <v>24</v>
      </c>
      <c r="F31" s="56">
        <v>3926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4061</v>
      </c>
      <c r="C32" s="59">
        <v>24</v>
      </c>
      <c r="D32" s="56">
        <v>4075</v>
      </c>
      <c r="E32" s="59">
        <v>13</v>
      </c>
      <c r="F32" s="56">
        <v>4188</v>
      </c>
      <c r="G32" s="62"/>
      <c r="H32" s="62"/>
      <c r="I32" s="40"/>
      <c r="J32" s="40"/>
      <c r="K32" s="41">
        <v>0</v>
      </c>
      <c r="L32">
        <v>121</v>
      </c>
    </row>
    <row r="33" spans="1:12" x14ac:dyDescent="0.25">
      <c r="A33" s="57">
        <v>21</v>
      </c>
      <c r="B33" s="57">
        <v>4384</v>
      </c>
      <c r="C33" s="60">
        <v>22</v>
      </c>
      <c r="D33" s="57">
        <v>4397</v>
      </c>
      <c r="E33" s="60">
        <v>24</v>
      </c>
      <c r="F33" s="57">
        <v>4424</v>
      </c>
      <c r="G33" s="63"/>
      <c r="H33" s="63"/>
      <c r="I33" s="39"/>
      <c r="J33" s="39"/>
      <c r="K33" s="49">
        <v>0</v>
      </c>
      <c r="L33">
        <v>222</v>
      </c>
    </row>
    <row r="34" spans="1:12" x14ac:dyDescent="0.25">
      <c r="A34" s="57">
        <v>12</v>
      </c>
      <c r="B34" s="57">
        <v>4538</v>
      </c>
      <c r="C34" s="60">
        <v>13</v>
      </c>
      <c r="D34" s="57">
        <v>4548</v>
      </c>
      <c r="E34" s="60">
        <v>24</v>
      </c>
      <c r="F34" s="57">
        <v>4561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4699</v>
      </c>
      <c r="C35" s="60">
        <v>24</v>
      </c>
      <c r="D35" s="57">
        <v>4714</v>
      </c>
      <c r="E35" s="60">
        <v>24</v>
      </c>
      <c r="F35" s="57">
        <v>4719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4827</v>
      </c>
      <c r="C36" s="60">
        <v>13</v>
      </c>
      <c r="D36" s="57">
        <v>4832</v>
      </c>
      <c r="E36" s="60">
        <v>24</v>
      </c>
      <c r="F36" s="57">
        <v>4845</v>
      </c>
      <c r="G36" s="63"/>
      <c r="H36" s="63"/>
      <c r="I36" s="39"/>
      <c r="J36" s="39"/>
      <c r="K36" s="49">
        <v>0</v>
      </c>
      <c r="L36">
        <v>112</v>
      </c>
    </row>
    <row r="37" spans="1:12" x14ac:dyDescent="0.25">
      <c r="A37" s="57">
        <v>12</v>
      </c>
      <c r="B37" s="57">
        <v>4957</v>
      </c>
      <c r="C37" s="60">
        <v>24</v>
      </c>
      <c r="D37" s="57">
        <v>5033</v>
      </c>
      <c r="E37" s="60">
        <v>24</v>
      </c>
      <c r="F37" s="57">
        <v>5041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21</v>
      </c>
      <c r="B38" s="57">
        <v>5183</v>
      </c>
      <c r="C38" s="60">
        <v>11</v>
      </c>
      <c r="D38" s="57">
        <v>5210</v>
      </c>
      <c r="E38" s="60">
        <v>22</v>
      </c>
      <c r="F38" s="57">
        <v>5222</v>
      </c>
      <c r="G38" s="63"/>
      <c r="H38" s="63"/>
      <c r="I38" s="39"/>
      <c r="J38" s="39"/>
      <c r="K38" s="49">
        <v>0</v>
      </c>
      <c r="L38">
        <v>212</v>
      </c>
    </row>
    <row r="39" spans="1:12" x14ac:dyDescent="0.25">
      <c r="A39" s="57">
        <v>12</v>
      </c>
      <c r="B39" s="57">
        <v>5338</v>
      </c>
      <c r="C39" s="60">
        <v>24</v>
      </c>
      <c r="D39" s="57">
        <v>5351</v>
      </c>
      <c r="E39" s="60">
        <v>24</v>
      </c>
      <c r="F39" s="57">
        <v>5367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5494</v>
      </c>
      <c r="C40" s="60">
        <v>24</v>
      </c>
      <c r="D40" s="57">
        <v>5511</v>
      </c>
      <c r="E40" s="60">
        <v>13</v>
      </c>
      <c r="F40" s="57">
        <v>5543</v>
      </c>
      <c r="G40" s="63"/>
      <c r="H40" s="63"/>
      <c r="I40" s="39"/>
      <c r="J40" s="39"/>
      <c r="K40" s="49">
        <v>0</v>
      </c>
      <c r="L40">
        <v>121</v>
      </c>
    </row>
    <row r="41" spans="1:12" x14ac:dyDescent="0.25">
      <c r="A41" s="57">
        <v>12</v>
      </c>
      <c r="B41" s="57">
        <v>5654</v>
      </c>
      <c r="C41" s="60">
        <v>13</v>
      </c>
      <c r="D41" s="57">
        <v>5678</v>
      </c>
      <c r="E41" s="60">
        <v>13</v>
      </c>
      <c r="F41" s="57">
        <v>5688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6">
        <v>12</v>
      </c>
      <c r="B42" s="56">
        <v>5917</v>
      </c>
      <c r="C42" s="59">
        <v>24</v>
      </c>
      <c r="D42" s="56">
        <v>5932</v>
      </c>
      <c r="E42" s="59">
        <v>24</v>
      </c>
      <c r="F42" s="56">
        <v>5967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6097</v>
      </c>
      <c r="C43" s="59">
        <v>24</v>
      </c>
      <c r="D43" s="56">
        <v>6111</v>
      </c>
      <c r="E43" s="59">
        <v>24</v>
      </c>
      <c r="F43" s="56">
        <v>6119</v>
      </c>
      <c r="G43" s="62"/>
      <c r="H43" s="62"/>
      <c r="I43" s="40"/>
      <c r="J43" s="40"/>
      <c r="K43" s="41">
        <v>0</v>
      </c>
      <c r="L43">
        <v>122</v>
      </c>
    </row>
    <row r="44" spans="1:12" x14ac:dyDescent="0.25">
      <c r="A44" s="56">
        <v>12</v>
      </c>
      <c r="B44" s="56">
        <v>6263</v>
      </c>
      <c r="C44" s="59">
        <v>24</v>
      </c>
      <c r="D44" s="56">
        <v>6276</v>
      </c>
      <c r="E44" s="59">
        <v>13</v>
      </c>
      <c r="F44" s="56">
        <v>6368</v>
      </c>
      <c r="G44" s="62"/>
      <c r="H44" s="62"/>
      <c r="I44" s="40"/>
      <c r="J44" s="40"/>
      <c r="K44" s="41">
        <v>0</v>
      </c>
      <c r="L44">
        <v>121</v>
      </c>
    </row>
    <row r="45" spans="1:12" x14ac:dyDescent="0.25">
      <c r="A45" s="56">
        <v>12</v>
      </c>
      <c r="B45" s="56">
        <v>6557</v>
      </c>
      <c r="C45" s="59">
        <v>24</v>
      </c>
      <c r="D45" s="56">
        <v>6570</v>
      </c>
      <c r="E45" s="59">
        <v>24</v>
      </c>
      <c r="F45" s="56">
        <v>6576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6">
        <v>12</v>
      </c>
      <c r="B46" s="56">
        <v>6787</v>
      </c>
      <c r="C46" s="59">
        <v>24</v>
      </c>
      <c r="D46" s="56">
        <v>6800</v>
      </c>
      <c r="E46" s="59">
        <v>24</v>
      </c>
      <c r="F46" s="56">
        <v>6818</v>
      </c>
      <c r="G46" s="62"/>
      <c r="H46" s="62"/>
      <c r="I46" s="40"/>
      <c r="J46" s="40"/>
      <c r="K46" s="41">
        <v>0</v>
      </c>
      <c r="L46">
        <v>122</v>
      </c>
    </row>
    <row r="47" spans="1:12" x14ac:dyDescent="0.25">
      <c r="A47" s="56">
        <v>12</v>
      </c>
      <c r="B47" s="56">
        <v>7119</v>
      </c>
      <c r="C47" s="59">
        <v>24</v>
      </c>
      <c r="D47" s="56">
        <v>7143</v>
      </c>
      <c r="E47" s="59">
        <v>24</v>
      </c>
      <c r="F47" s="56">
        <v>7165</v>
      </c>
      <c r="G47" s="62"/>
      <c r="H47" s="62"/>
      <c r="I47" s="40"/>
      <c r="J47" s="40"/>
      <c r="K47" s="41">
        <v>0</v>
      </c>
      <c r="L47">
        <v>122</v>
      </c>
    </row>
    <row r="48" spans="1:12" x14ac:dyDescent="0.25">
      <c r="A48" s="56">
        <v>12</v>
      </c>
      <c r="B48" s="56">
        <v>7369</v>
      </c>
      <c r="C48" s="59">
        <v>24</v>
      </c>
      <c r="D48" s="56">
        <v>7384</v>
      </c>
      <c r="E48" s="59">
        <v>24</v>
      </c>
      <c r="F48" s="56">
        <v>7406</v>
      </c>
      <c r="G48" s="62"/>
      <c r="H48" s="62"/>
      <c r="I48" s="40"/>
      <c r="J48" s="40"/>
      <c r="K48" s="41">
        <v>0</v>
      </c>
      <c r="L48">
        <v>122</v>
      </c>
    </row>
    <row r="49" spans="1:12" x14ac:dyDescent="0.25">
      <c r="A49" s="56">
        <v>12</v>
      </c>
      <c r="B49" s="56">
        <v>7602</v>
      </c>
      <c r="C49" s="59">
        <v>24</v>
      </c>
      <c r="D49" s="56">
        <v>7622</v>
      </c>
      <c r="E49" s="59">
        <v>24</v>
      </c>
      <c r="F49" s="56">
        <v>7639</v>
      </c>
      <c r="G49" s="62"/>
      <c r="H49" s="62"/>
      <c r="I49" s="40"/>
      <c r="J49" s="40"/>
      <c r="K49" s="41">
        <v>0</v>
      </c>
      <c r="L49">
        <v>122</v>
      </c>
    </row>
    <row r="50" spans="1:12" x14ac:dyDescent="0.25">
      <c r="A50" s="56">
        <v>12</v>
      </c>
      <c r="B50" s="56">
        <v>8168</v>
      </c>
      <c r="C50" s="59">
        <v>13</v>
      </c>
      <c r="D50" s="56">
        <v>8187</v>
      </c>
      <c r="E50" s="59">
        <v>13</v>
      </c>
      <c r="F50" s="56">
        <v>8201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7">
        <v>12</v>
      </c>
      <c r="B51" s="57">
        <v>8317</v>
      </c>
      <c r="C51" s="60">
        <v>24</v>
      </c>
      <c r="D51" s="57">
        <v>8336</v>
      </c>
      <c r="E51" s="60">
        <v>24</v>
      </c>
      <c r="F51" s="57">
        <v>8342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21</v>
      </c>
      <c r="B52" s="57">
        <v>8479</v>
      </c>
      <c r="C52" s="60">
        <v>22</v>
      </c>
      <c r="D52" s="57">
        <v>8491</v>
      </c>
      <c r="E52" s="60">
        <v>24</v>
      </c>
      <c r="F52" s="57">
        <v>8502</v>
      </c>
      <c r="G52" s="63"/>
      <c r="H52" s="63"/>
      <c r="I52" s="39"/>
      <c r="J52" s="39"/>
      <c r="K52" s="49">
        <v>0</v>
      </c>
      <c r="L52">
        <v>222</v>
      </c>
    </row>
    <row r="53" spans="1:12" x14ac:dyDescent="0.25">
      <c r="A53" s="57">
        <v>12</v>
      </c>
      <c r="B53" s="57">
        <v>10426</v>
      </c>
      <c r="C53" s="60">
        <v>13</v>
      </c>
      <c r="D53" s="57">
        <v>10444</v>
      </c>
      <c r="E53" s="60">
        <v>24</v>
      </c>
      <c r="F53" s="57">
        <v>10467</v>
      </c>
      <c r="G53" s="63"/>
      <c r="H53" s="63"/>
      <c r="I53" s="39"/>
      <c r="J53" s="39"/>
      <c r="K53" s="49">
        <v>0</v>
      </c>
      <c r="L53">
        <v>112</v>
      </c>
    </row>
    <row r="54" spans="1:12" x14ac:dyDescent="0.25">
      <c r="A54" s="57">
        <v>12</v>
      </c>
      <c r="B54" s="57">
        <v>10601</v>
      </c>
      <c r="C54" s="60">
        <v>24</v>
      </c>
      <c r="D54" s="57">
        <v>10626</v>
      </c>
      <c r="E54" s="60">
        <v>24</v>
      </c>
      <c r="F54" s="57">
        <v>10649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17337</v>
      </c>
      <c r="C55" s="60">
        <v>13</v>
      </c>
      <c r="D55" s="57">
        <v>17539</v>
      </c>
      <c r="E55" s="60">
        <v>13</v>
      </c>
      <c r="F55" s="57">
        <v>17552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17817</v>
      </c>
      <c r="C56" s="60">
        <v>13</v>
      </c>
      <c r="D56" s="57">
        <v>17830</v>
      </c>
      <c r="E56" s="60">
        <v>13</v>
      </c>
      <c r="F56" s="57">
        <v>17850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18120</v>
      </c>
      <c r="C57" s="60">
        <v>13</v>
      </c>
      <c r="D57" s="57">
        <v>18201</v>
      </c>
      <c r="E57" s="60">
        <v>13</v>
      </c>
      <c r="F57" s="57">
        <v>18214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19214</v>
      </c>
      <c r="C58" s="60">
        <v>22</v>
      </c>
      <c r="D58" s="57">
        <v>19248</v>
      </c>
      <c r="E58" s="60">
        <v>24</v>
      </c>
      <c r="F58" s="57">
        <v>19296</v>
      </c>
      <c r="G58" s="63"/>
      <c r="H58" s="63"/>
      <c r="I58" s="39"/>
      <c r="J58" s="39"/>
      <c r="K58" s="49">
        <v>0</v>
      </c>
      <c r="L58">
        <v>222</v>
      </c>
    </row>
    <row r="59" spans="1:12" x14ac:dyDescent="0.25">
      <c r="A59" s="57">
        <v>12</v>
      </c>
      <c r="B59" s="57">
        <v>19896</v>
      </c>
      <c r="C59" s="60">
        <v>24</v>
      </c>
      <c r="D59" s="57">
        <v>19945</v>
      </c>
      <c r="E59" s="60">
        <v>24</v>
      </c>
      <c r="F59" s="57">
        <v>19971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17"/>
      <c r="B60" s="17"/>
      <c r="C60" s="17"/>
      <c r="D60" s="17"/>
      <c r="E60" s="17"/>
      <c r="F60" s="17"/>
      <c r="G60" s="17"/>
      <c r="H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153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132</v>
      </c>
      <c r="V3" s="25" t="s">
        <v>119</v>
      </c>
      <c r="W3">
        <f>COUNTA(L7:L28)</f>
        <v>22</v>
      </c>
      <c r="AA3" s="25" t="s">
        <v>119</v>
      </c>
      <c r="AB3">
        <f>COUNTA(L29:L50)</f>
        <v>22</v>
      </c>
      <c r="AF3" s="25" t="s">
        <v>119</v>
      </c>
      <c r="AG3">
        <f>COUNTA(L51:L72)</f>
        <v>22</v>
      </c>
      <c r="AK3" s="25" t="s">
        <v>119</v>
      </c>
      <c r="AL3">
        <f>COUNTA(L73:L94)</f>
        <v>22</v>
      </c>
      <c r="AP3" s="25" t="s">
        <v>119</v>
      </c>
      <c r="AQ3">
        <f>COUNTA(L95:L116)</f>
        <v>22</v>
      </c>
      <c r="AU3" s="25" t="s">
        <v>119</v>
      </c>
      <c r="AV3">
        <f>COUNTA(L117:L138)</f>
        <v>22</v>
      </c>
    </row>
    <row r="4" spans="1:48" x14ac:dyDescent="0.25">
      <c r="P4" s="25" t="s">
        <v>87</v>
      </c>
      <c r="Q4" s="26">
        <f>SUM(O7:O14)</f>
        <v>131</v>
      </c>
      <c r="V4" s="25" t="s">
        <v>120</v>
      </c>
      <c r="W4">
        <f>SUM(U7:U14)</f>
        <v>22</v>
      </c>
      <c r="AA4" s="25" t="s">
        <v>120</v>
      </c>
      <c r="AB4">
        <f>SUM(Z7:Z14)</f>
        <v>22</v>
      </c>
      <c r="AF4" s="25" t="s">
        <v>120</v>
      </c>
      <c r="AG4">
        <f>SUM(AE7:AE14)</f>
        <v>22</v>
      </c>
      <c r="AK4" s="25" t="s">
        <v>120</v>
      </c>
      <c r="AL4">
        <f>SUM(AJ7:AJ14)</f>
        <v>22</v>
      </c>
      <c r="AP4" s="25" t="s">
        <v>120</v>
      </c>
      <c r="AQ4">
        <f>SUM(AO7:AO14)</f>
        <v>22</v>
      </c>
      <c r="AU4" s="25" t="s">
        <v>120</v>
      </c>
      <c r="AV4">
        <f>SUM(AT7:AT14)</f>
        <v>21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133</v>
      </c>
      <c r="C7" s="58">
        <v>24</v>
      </c>
      <c r="D7" s="55">
        <v>153</v>
      </c>
      <c r="E7" s="58">
        <v>24</v>
      </c>
      <c r="F7" s="55">
        <v>169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40</v>
      </c>
      <c r="P7" s="34">
        <f>O7/$Q$4</f>
        <v>0.30534351145038169</v>
      </c>
      <c r="Q7" s="34">
        <f>IF(P7=0,0,(P7*((LOG(P7))/LOG(2))))</f>
        <v>-0.52259386462598101</v>
      </c>
      <c r="T7" s="34">
        <f>N7</f>
        <v>111</v>
      </c>
      <c r="U7" s="34">
        <f>COUNTIF(L7:L28,T7)</f>
        <v>6</v>
      </c>
      <c r="V7" s="34">
        <f>U7/(W4-U11)</f>
        <v>0.27272727272727271</v>
      </c>
      <c r="W7" s="34">
        <f>IF(V7=0,0,(V7*((LOG(V7))/LOG(2))))</f>
        <v>-0.51121885034076575</v>
      </c>
      <c r="Y7" s="34">
        <f>N7</f>
        <v>111</v>
      </c>
      <c r="Z7" s="34">
        <f>COUNTIF(L29:L50,Y7)</f>
        <v>4</v>
      </c>
      <c r="AA7" s="34">
        <f>Z7/(AB4-Z11)</f>
        <v>0.19047619047619047</v>
      </c>
      <c r="AB7" s="34">
        <f>IF(AA7=0,0,(AA7*((LOG(AA7))/LOG(2))))</f>
        <v>-0.4556795091007162</v>
      </c>
      <c r="AD7" s="34">
        <f>N7</f>
        <v>111</v>
      </c>
      <c r="AE7" s="34">
        <f>COUNTIF(L51:L72,AD7)</f>
        <v>7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COUNTIF(L73:L94,AI7)</f>
        <v>10</v>
      </c>
      <c r="AK7" s="34">
        <f>AJ7/(AL4-AJ11)</f>
        <v>0.45454545454545453</v>
      </c>
      <c r="AL7" s="34">
        <f>IF(AK7=0,0,(AK7*((LOG(AK7))/LOG(2))))</f>
        <v>-0.51704705624997038</v>
      </c>
      <c r="AN7" s="34">
        <f>N7</f>
        <v>111</v>
      </c>
      <c r="AO7" s="34">
        <f>COUNTIF(L95:L116,AN7)</f>
        <v>7</v>
      </c>
      <c r="AP7" s="34">
        <f>AO7/(AQ4-AO11)</f>
        <v>0.31818181818181818</v>
      </c>
      <c r="AQ7" s="34">
        <f>IF(AP7=0,0,(AP7*((LOG(AP7))/LOG(2))))</f>
        <v>-0.52566076709353871</v>
      </c>
      <c r="AS7" s="34">
        <f>N7</f>
        <v>111</v>
      </c>
      <c r="AT7" s="34">
        <f>COUNTIF(L117:L138,AS7)</f>
        <v>6</v>
      </c>
      <c r="AU7" s="34">
        <f>AT7/(AV4-AT11)</f>
        <v>0.2857142857142857</v>
      </c>
      <c r="AV7" s="34">
        <f>IF(AU7=0,0,(AU7*((LOG(AU7))/LOG(2))))</f>
        <v>-0.51638712058788683</v>
      </c>
    </row>
    <row r="8" spans="1:48" x14ac:dyDescent="0.25">
      <c r="A8" s="56">
        <v>12</v>
      </c>
      <c r="B8" s="56">
        <v>279</v>
      </c>
      <c r="C8" s="59">
        <v>24</v>
      </c>
      <c r="D8" s="56">
        <v>299</v>
      </c>
      <c r="E8" s="59">
        <v>13</v>
      </c>
      <c r="F8" s="56">
        <v>347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35</v>
      </c>
      <c r="P8" s="34">
        <f>O8/$Q$4</f>
        <v>0.26717557251908397</v>
      </c>
      <c r="Q8" s="34">
        <f>IF(P8=0,0,(P8*((LOG(P8))/LOG(2))))</f>
        <v>-0.5087396905399767</v>
      </c>
      <c r="T8" s="34">
        <f>N8</f>
        <v>112</v>
      </c>
      <c r="U8" s="34">
        <f>COUNTIF(L7:L28,T8)</f>
        <v>4</v>
      </c>
      <c r="V8" s="34">
        <f>U8/(W4-U11)</f>
        <v>0.18181818181818182</v>
      </c>
      <c r="W8" s="34">
        <f>IF(V8=0,0,(V8*((LOG(V8))/LOG(2))))</f>
        <v>-0.44716938520678134</v>
      </c>
      <c r="Y8" s="34">
        <f>N8</f>
        <v>112</v>
      </c>
      <c r="Z8" s="34">
        <f>COUNTIF(L29:L50,Y8)</f>
        <v>6</v>
      </c>
      <c r="AA8" s="34">
        <f>Z8/(AB4-Z11)</f>
        <v>0.2857142857142857</v>
      </c>
      <c r="AB8" s="34">
        <f>IF(AA8=0,0,(AA8*((LOG(AA8))/LOG(2))))</f>
        <v>-0.51638712058788683</v>
      </c>
      <c r="AD8" s="34">
        <f>N8</f>
        <v>112</v>
      </c>
      <c r="AE8" s="34">
        <f>COUNTIF(L51:L72,AD8)</f>
        <v>5</v>
      </c>
      <c r="AF8" s="34">
        <f>AE8/(AG4-AE11)</f>
        <v>0.23809523809523808</v>
      </c>
      <c r="AG8" s="34">
        <f>IF(AF8=0,0,(AF8*((LOG(AF8))/LOG(2))))</f>
        <v>-0.49294983997414238</v>
      </c>
      <c r="AI8" s="34">
        <f>N8</f>
        <v>112</v>
      </c>
      <c r="AJ8" s="34">
        <f>COUNTIF(L73:L94,AI8)</f>
        <v>4</v>
      </c>
      <c r="AK8" s="34">
        <f>AJ8/(AL4-AJ11)</f>
        <v>0.18181818181818182</v>
      </c>
      <c r="AL8" s="34">
        <f>IF(AK8=0,0,(AK8*((LOG(AK8))/LOG(2))))</f>
        <v>-0.44716938520678134</v>
      </c>
      <c r="AN8" s="34">
        <f>N8</f>
        <v>112</v>
      </c>
      <c r="AO8" s="34">
        <f>COUNTIF(L95:L116,AN8)</f>
        <v>8</v>
      </c>
      <c r="AP8" s="34">
        <f>AO8/(AQ4-AO11)</f>
        <v>0.36363636363636365</v>
      </c>
      <c r="AQ8" s="34">
        <f>IF(AP8=0,0,(AP8*((LOG(AP8))/LOG(2))))</f>
        <v>-0.53070240677719893</v>
      </c>
      <c r="AS8" s="34">
        <f>N8</f>
        <v>112</v>
      </c>
      <c r="AT8" s="34">
        <f>COUNTIF(L117:L138,AS8)</f>
        <v>8</v>
      </c>
      <c r="AU8" s="34">
        <f>AT8/(AV4-AT11)</f>
        <v>0.38095238095238093</v>
      </c>
      <c r="AV8" s="34">
        <f>IF(AU8=0,0,(AU8*((LOG(AU8))/LOG(2))))</f>
        <v>-0.53040663724905157</v>
      </c>
    </row>
    <row r="9" spans="1:48" x14ac:dyDescent="0.25">
      <c r="A9" s="56">
        <v>12</v>
      </c>
      <c r="B9" s="56">
        <v>453</v>
      </c>
      <c r="C9" s="59">
        <v>13</v>
      </c>
      <c r="D9" s="56">
        <v>461</v>
      </c>
      <c r="E9" s="59">
        <v>13</v>
      </c>
      <c r="F9" s="56">
        <v>474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1.5267175572519083E-2</v>
      </c>
      <c r="Q9" s="34">
        <f>IF(P9=0,0,(P9*((LOG(P9))/LOG(2))))</f>
        <v>-9.2113328267747346E-2</v>
      </c>
      <c r="T9" s="34">
        <f>N9</f>
        <v>121</v>
      </c>
      <c r="U9" s="34">
        <f>COUNTIF(L7:L28,T9)</f>
        <v>2</v>
      </c>
      <c r="V9" s="34">
        <f>U9/(W4-U11)</f>
        <v>9.0909090909090912E-2</v>
      </c>
      <c r="W9" s="34">
        <f>IF(V9=0,0,(V9*((LOG(V9))/LOG(2))))</f>
        <v>-0.31449378351248153</v>
      </c>
      <c r="Y9" s="34">
        <f>N9</f>
        <v>121</v>
      </c>
      <c r="Z9" s="34">
        <f>COUNTIF(L29:L50,Y9)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COUNTIF(L51:L72,AD9)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COUNTIF(L73:L94,AI9)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COUNTIF(L95:L116,AN9)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COUNTIF(L117:L138,AS9)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607</v>
      </c>
      <c r="C10" s="59">
        <v>13</v>
      </c>
      <c r="D10" s="56">
        <v>615</v>
      </c>
      <c r="E10" s="59">
        <v>13</v>
      </c>
      <c r="F10" s="56">
        <v>660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38</v>
      </c>
      <c r="P10" s="34">
        <f>O10/$Q$4</f>
        <v>0.29007633587786258</v>
      </c>
      <c r="Q10" s="34">
        <f>IF(P10=0,0,(P10*((LOG(P10))/LOG(2))))</f>
        <v>-0.51792998891272413</v>
      </c>
      <c r="T10" s="34">
        <f>N10</f>
        <v>122</v>
      </c>
      <c r="U10" s="34">
        <f>COUNTIF(L7:L28,T10)</f>
        <v>5</v>
      </c>
      <c r="V10" s="34">
        <f>U10/(W4-U11)</f>
        <v>0.22727272727272727</v>
      </c>
      <c r="W10" s="34">
        <f>IF(V10=0,0,(V10*((LOG(V10))/LOG(2))))</f>
        <v>-0.48579625539771243</v>
      </c>
      <c r="Y10" s="34">
        <f>N10</f>
        <v>122</v>
      </c>
      <c r="Z10" s="34">
        <f>COUNTIF(L29:L50,Y10)</f>
        <v>7</v>
      </c>
      <c r="AA10" s="34">
        <f>Z10/(AB4-Z11)</f>
        <v>0.33333333333333331</v>
      </c>
      <c r="AB10" s="34">
        <f>IF(AA10=0,0,(AA10*((LOG(AA10))/LOG(2))))</f>
        <v>-0.52832083357371862</v>
      </c>
      <c r="AD10" s="34">
        <f>N10</f>
        <v>122</v>
      </c>
      <c r="AE10" s="34">
        <f>COUNTIF(L51:L72,AD10)</f>
        <v>7</v>
      </c>
      <c r="AF10" s="34">
        <f>AE10/(AG4-AE11)</f>
        <v>0.33333333333333331</v>
      </c>
      <c r="AG10" s="34">
        <f>IF(AF10=0,0,(AF10*((LOG(AF10))/LOG(2))))</f>
        <v>-0.52832083357371862</v>
      </c>
      <c r="AI10" s="34">
        <f>N10</f>
        <v>122</v>
      </c>
      <c r="AJ10" s="34">
        <f>COUNTIF(L73:L94,AI10)</f>
        <v>5</v>
      </c>
      <c r="AK10" s="34">
        <f>AJ10/(AL4-AJ11)</f>
        <v>0.22727272727272727</v>
      </c>
      <c r="AL10" s="34">
        <f>IF(AK10=0,0,(AK10*((LOG(AK10))/LOG(2))))</f>
        <v>-0.48579625539771243</v>
      </c>
      <c r="AN10" s="34">
        <f>N10</f>
        <v>122</v>
      </c>
      <c r="AO10" s="34">
        <f>COUNTIF(L95:L116,AN10)</f>
        <v>7</v>
      </c>
      <c r="AP10" s="34">
        <f>AO10/(AQ4-AO11)</f>
        <v>0.31818181818181818</v>
      </c>
      <c r="AQ10" s="34">
        <f>IF(AP10=0,0,(AP10*((LOG(AP10))/LOG(2))))</f>
        <v>-0.52566076709353871</v>
      </c>
      <c r="AS10" s="34">
        <f>N10</f>
        <v>122</v>
      </c>
      <c r="AT10" s="34">
        <f>COUNTIF(L117:L138,AS10)</f>
        <v>7</v>
      </c>
      <c r="AU10" s="34">
        <f>AT10/(AV4-AT11)</f>
        <v>0.33333333333333331</v>
      </c>
      <c r="AV10" s="34">
        <f>IF(AU10=0,0,(AU10*((LOG(AU10))/LOG(2))))</f>
        <v>-0.52832083357371862</v>
      </c>
    </row>
    <row r="11" spans="1:48" x14ac:dyDescent="0.25">
      <c r="A11" s="56">
        <v>12</v>
      </c>
      <c r="B11" s="56">
        <v>796</v>
      </c>
      <c r="C11" s="59">
        <v>24</v>
      </c>
      <c r="D11" s="56">
        <v>810</v>
      </c>
      <c r="E11" s="59">
        <v>24</v>
      </c>
      <c r="F11" s="56">
        <v>816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2</v>
      </c>
      <c r="P11" s="34">
        <f>O11/$Q$4</f>
        <v>1.5267175572519083E-2</v>
      </c>
      <c r="Q11" s="34">
        <f>IF(P11=0,0,(P11*((LOG(P11))/LOG(2))))</f>
        <v>-9.2113328267747346E-2</v>
      </c>
      <c r="T11" s="34">
        <f>N11</f>
        <v>211</v>
      </c>
      <c r="U11" s="34">
        <f>COUNTIF(L7:L28,T11)</f>
        <v>0</v>
      </c>
      <c r="V11" s="53"/>
      <c r="W11" s="54"/>
      <c r="Y11" s="34">
        <f>N11</f>
        <v>211</v>
      </c>
      <c r="Z11" s="34">
        <f>COUNTIF(L29:L50,Y11)</f>
        <v>1</v>
      </c>
      <c r="AA11" s="53"/>
      <c r="AB11" s="54"/>
      <c r="AD11" s="34">
        <f>N11</f>
        <v>211</v>
      </c>
      <c r="AE11" s="34">
        <f>COUNTIF(L51:L72,AD11)</f>
        <v>1</v>
      </c>
      <c r="AF11" s="53"/>
      <c r="AG11" s="54"/>
      <c r="AI11" s="34">
        <f>N11</f>
        <v>211</v>
      </c>
      <c r="AJ11" s="34">
        <f>COUNTIF(L73:L94,AI11)</f>
        <v>0</v>
      </c>
      <c r="AK11" s="53"/>
      <c r="AL11" s="54"/>
      <c r="AN11" s="34">
        <f>N11</f>
        <v>211</v>
      </c>
      <c r="AO11" s="34">
        <f>COUNTIF(L95:L116,AN11)</f>
        <v>0</v>
      </c>
      <c r="AP11" s="53"/>
      <c r="AQ11" s="54"/>
      <c r="AS11" s="34">
        <f>N11</f>
        <v>211</v>
      </c>
      <c r="AT11" s="34">
        <f>COUNTIF(L117:L138,AS11)</f>
        <v>0</v>
      </c>
      <c r="AU11" s="53"/>
      <c r="AV11" s="54"/>
    </row>
    <row r="12" spans="1:48" x14ac:dyDescent="0.25">
      <c r="A12" s="56">
        <v>12</v>
      </c>
      <c r="B12" s="56">
        <v>941</v>
      </c>
      <c r="C12" s="59">
        <v>13</v>
      </c>
      <c r="D12" s="56">
        <v>1034</v>
      </c>
      <c r="E12" s="59">
        <v>13</v>
      </c>
      <c r="F12" s="56">
        <v>1081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COUNTIF(L29:L50,Y12)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COUNTIF(L51:L72,AD12)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COUNTIF(L73:L94,AI12)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COUNTIF(L95:L116,AN12)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COUNTIF(L117:L138,AS12)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1206</v>
      </c>
      <c r="C13" s="59">
        <v>13</v>
      </c>
      <c r="D13" s="56">
        <v>1215</v>
      </c>
      <c r="E13" s="59">
        <v>24</v>
      </c>
      <c r="F13" s="56">
        <v>1232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4</v>
      </c>
      <c r="P13" s="34">
        <f>O13/$Q$4</f>
        <v>3.0534351145038167E-2</v>
      </c>
      <c r="Q13" s="34">
        <f>IF(P13=0,0,(P13*((LOG(P13))/LOG(2))))</f>
        <v>-0.15369230539045647</v>
      </c>
      <c r="T13" s="34">
        <f>N13</f>
        <v>221</v>
      </c>
      <c r="U13" s="34">
        <f>COUNTIF(L7:L28,T13)</f>
        <v>1</v>
      </c>
      <c r="V13" s="34">
        <f>U13/(W4-U11)</f>
        <v>4.5454545454545456E-2</v>
      </c>
      <c r="W13" s="34">
        <f>IF(V13=0,0,(V13*((LOG(V13))/LOG(2))))</f>
        <v>-0.20270143721078623</v>
      </c>
      <c r="Y13" s="34">
        <f>N13</f>
        <v>221</v>
      </c>
      <c r="Z13" s="34">
        <f>COUNTIF(L29:L50,Y13)</f>
        <v>1</v>
      </c>
      <c r="AA13" s="34">
        <f>Z13/(AB4-Z11)</f>
        <v>4.7619047619047616E-2</v>
      </c>
      <c r="AB13" s="34">
        <f>IF(AA13=0,0,(AA13*((LOG(AA13))/LOG(2))))</f>
        <v>-0.20915797251327431</v>
      </c>
      <c r="AD13" s="34">
        <f>N13</f>
        <v>221</v>
      </c>
      <c r="AE13" s="34">
        <f>COUNTIF(L51:L72,AD13)</f>
        <v>1</v>
      </c>
      <c r="AF13" s="34">
        <f>AE13/(AG4-AE11)</f>
        <v>4.7619047619047616E-2</v>
      </c>
      <c r="AG13" s="34">
        <f>IF(AF13=0,0,(AF13*((LOG(AF13))/LOG(2))))</f>
        <v>-0.20915797251327431</v>
      </c>
      <c r="AI13" s="34">
        <f>N13</f>
        <v>221</v>
      </c>
      <c r="AJ13" s="34">
        <f>COUNTIF(L73:L94,AI13)</f>
        <v>1</v>
      </c>
      <c r="AK13" s="34">
        <f>AJ13/(AL4-AJ11)</f>
        <v>4.5454545454545456E-2</v>
      </c>
      <c r="AL13" s="34">
        <f>IF(AK13=0,0,(AK13*((LOG(AK13))/LOG(2))))</f>
        <v>-0.20270143721078623</v>
      </c>
      <c r="AN13" s="34">
        <f>N13</f>
        <v>221</v>
      </c>
      <c r="AO13" s="34">
        <f>COUNTIF(L95:L116,AN13)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COUNTIF(L117:L138,AS13)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1395</v>
      </c>
      <c r="C14" s="59">
        <v>13</v>
      </c>
      <c r="D14" s="56">
        <v>1408</v>
      </c>
      <c r="E14" s="59">
        <v>24</v>
      </c>
      <c r="F14" s="56">
        <v>1439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10</v>
      </c>
      <c r="P14" s="34">
        <f>O14/$Q$4</f>
        <v>7.6335877862595422E-2</v>
      </c>
      <c r="Q14" s="34">
        <f>IF(P14=0,0,(P14*((LOG(P14))/LOG(2))))</f>
        <v>-0.2833202218816861</v>
      </c>
      <c r="T14" s="34">
        <f>N14</f>
        <v>222</v>
      </c>
      <c r="U14" s="34">
        <f>COUNTIF(L7:L28,T14)</f>
        <v>4</v>
      </c>
      <c r="V14" s="34">
        <f>U14/(W4-U11)</f>
        <v>0.18181818181818182</v>
      </c>
      <c r="W14" s="34">
        <f>IF(V14=0,0,(V14*((LOG(V14))/LOG(2))))</f>
        <v>-0.44716938520678134</v>
      </c>
      <c r="Y14" s="34">
        <f>N14</f>
        <v>222</v>
      </c>
      <c r="Z14" s="34">
        <f>COUNTIF(L29:L50,Y14)</f>
        <v>3</v>
      </c>
      <c r="AA14" s="34">
        <f>Z14/(AB4-Z11)</f>
        <v>0.14285714285714285</v>
      </c>
      <c r="AB14" s="34">
        <f>IF(AA14=0,0,(AA14*((LOG(AA14))/LOG(2))))</f>
        <v>-0.40105070315108626</v>
      </c>
      <c r="AD14" s="34">
        <f>N14</f>
        <v>222</v>
      </c>
      <c r="AE14" s="34">
        <f>COUNTIF(L51:L72,AD14)</f>
        <v>1</v>
      </c>
      <c r="AF14" s="34">
        <f>AE14/(AG4-AE11)</f>
        <v>4.7619047619047616E-2</v>
      </c>
      <c r="AG14" s="34">
        <f>IF(AF14=0,0,(AF14*((LOG(AF14))/LOG(2))))</f>
        <v>-0.20915797251327431</v>
      </c>
      <c r="AI14" s="34">
        <f>N14</f>
        <v>222</v>
      </c>
      <c r="AJ14" s="34">
        <f>COUNTIF(L73:L94,AI14)</f>
        <v>2</v>
      </c>
      <c r="AK14" s="34">
        <f>AJ14/(AL4-AJ11)</f>
        <v>9.0909090909090912E-2</v>
      </c>
      <c r="AL14" s="34">
        <f>IF(AK14=0,0,(AK14*((LOG(AK14))/LOG(2))))</f>
        <v>-0.31449378351248153</v>
      </c>
      <c r="AN14" s="34">
        <f>N14</f>
        <v>222</v>
      </c>
      <c r="AO14" s="34">
        <f>COUNTIF(L95:L116,AN14)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COUNTIF(L117:L138,AS14)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1551</v>
      </c>
      <c r="C15" s="59">
        <v>22</v>
      </c>
      <c r="D15" s="56">
        <v>1670</v>
      </c>
      <c r="E15" s="59">
        <v>13</v>
      </c>
      <c r="F15" s="56">
        <v>1911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2.1705027278863187</v>
      </c>
      <c r="V15">
        <f>SUM(V7:V14)</f>
        <v>1</v>
      </c>
      <c r="W15">
        <f>-SUM(W7:W14)</f>
        <v>2.4085490968753085</v>
      </c>
      <c r="AA15">
        <f>SUM(AA7:AA14)</f>
        <v>1</v>
      </c>
      <c r="AB15">
        <f>-SUM(AB7:AB14)</f>
        <v>2.1105961389266823</v>
      </c>
      <c r="AF15">
        <f>SUM(AF7:AF14)</f>
        <v>1</v>
      </c>
      <c r="AG15">
        <f>-SUM(AG7:AG14)</f>
        <v>1.9679074521481283</v>
      </c>
      <c r="AK15">
        <f>SUM(AK7:AK14)</f>
        <v>1</v>
      </c>
      <c r="AL15">
        <f>-SUM(AL7:AL14)</f>
        <v>1.9672079175777319</v>
      </c>
      <c r="AP15">
        <f>SUM(AP7:AP14)</f>
        <v>1</v>
      </c>
      <c r="AQ15">
        <f>-SUM(AQ7:AQ14)</f>
        <v>1.5820239409642762</v>
      </c>
      <c r="AU15">
        <f>SUM(AU7:AU14)</f>
        <v>1</v>
      </c>
      <c r="AV15">
        <f>-SUM(AV7:AV14)</f>
        <v>1.575114591410657</v>
      </c>
    </row>
    <row r="16" spans="1:48" x14ac:dyDescent="0.25">
      <c r="A16" s="56">
        <v>21</v>
      </c>
      <c r="B16" s="56">
        <v>2010</v>
      </c>
      <c r="C16" s="59">
        <v>22</v>
      </c>
      <c r="D16" s="56">
        <v>2046</v>
      </c>
      <c r="E16" s="59">
        <v>24</v>
      </c>
      <c r="F16" s="56">
        <v>2060</v>
      </c>
      <c r="G16" s="62"/>
      <c r="H16" s="62"/>
      <c r="I16" s="40"/>
      <c r="J16" s="40"/>
      <c r="K16" s="41">
        <v>0</v>
      </c>
      <c r="L16">
        <v>222</v>
      </c>
      <c r="P16" s="27" t="s">
        <v>91</v>
      </c>
      <c r="Q16" s="27">
        <f>Q15/(LOG(Q4)/LOG(2))</f>
        <v>0.30859834925495933</v>
      </c>
      <c r="V16" s="27" t="s">
        <v>118</v>
      </c>
      <c r="W16" s="27">
        <f>W15/(LOG(W4)/LOG(2))</f>
        <v>0.5401022602991068</v>
      </c>
      <c r="AA16" s="27" t="s">
        <v>121</v>
      </c>
      <c r="AB16" s="27">
        <f>AB15/(LOG(AB4)/LOG(2))</f>
        <v>0.47328814957176835</v>
      </c>
      <c r="AF16" s="27" t="s">
        <v>122</v>
      </c>
      <c r="AG16" s="27">
        <f>AG15/(LOG(AG4)/LOG(2))</f>
        <v>0.44129109277596162</v>
      </c>
      <c r="AK16" s="27" t="s">
        <v>123</v>
      </c>
      <c r="AL16" s="27">
        <f>AL15/(LOG(AL4)/LOG(2))</f>
        <v>0.44113422646872358</v>
      </c>
      <c r="AP16" s="27" t="s">
        <v>124</v>
      </c>
      <c r="AQ16" s="27">
        <f>AQ15/(LOG(AQ4)/LOG(2))</f>
        <v>0.35475909852558912</v>
      </c>
      <c r="AU16" s="27" t="s">
        <v>125</v>
      </c>
      <c r="AV16" s="27">
        <f>AV15/(LOG(AV4)/LOG(2))</f>
        <v>0.35860673075266375</v>
      </c>
    </row>
    <row r="17" spans="1:22" x14ac:dyDescent="0.25">
      <c r="A17" s="56">
        <v>12</v>
      </c>
      <c r="B17" s="56">
        <v>2220</v>
      </c>
      <c r="C17" s="59">
        <v>13</v>
      </c>
      <c r="D17" s="56">
        <v>2234</v>
      </c>
      <c r="E17" s="59">
        <v>13</v>
      </c>
      <c r="F17" s="56">
        <v>2317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2503</v>
      </c>
      <c r="C18" s="59">
        <v>24</v>
      </c>
      <c r="D18" s="56">
        <v>2518</v>
      </c>
      <c r="E18" s="59">
        <v>13</v>
      </c>
      <c r="F18" s="56">
        <v>2551</v>
      </c>
      <c r="G18" s="62"/>
      <c r="H18" s="62"/>
      <c r="I18" s="40"/>
      <c r="J18" s="40"/>
      <c r="K18" s="41">
        <v>0</v>
      </c>
      <c r="L18">
        <v>121</v>
      </c>
    </row>
    <row r="19" spans="1:22" x14ac:dyDescent="0.25">
      <c r="A19" s="56">
        <v>21</v>
      </c>
      <c r="B19" s="56">
        <v>2655</v>
      </c>
      <c r="C19" s="59">
        <v>22</v>
      </c>
      <c r="D19" s="56">
        <v>2676</v>
      </c>
      <c r="E19" s="59">
        <v>24</v>
      </c>
      <c r="F19" s="56">
        <v>2702</v>
      </c>
      <c r="G19" s="62"/>
      <c r="H19" s="62"/>
      <c r="I19" s="40"/>
      <c r="J19" s="40"/>
      <c r="K19" s="41">
        <v>0</v>
      </c>
      <c r="L19">
        <v>222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2811</v>
      </c>
      <c r="C20" s="59">
        <v>24</v>
      </c>
      <c r="D20" s="56">
        <v>2824</v>
      </c>
      <c r="E20" s="59">
        <v>24</v>
      </c>
      <c r="F20" s="56">
        <v>2829</v>
      </c>
      <c r="G20" s="62"/>
      <c r="H20" s="62"/>
      <c r="I20" s="40"/>
      <c r="J20" s="40"/>
      <c r="K20" s="41">
        <v>0</v>
      </c>
      <c r="L20">
        <v>122</v>
      </c>
      <c r="N20" s="38">
        <f>COUNTIF(L7:L138,G3)</f>
        <v>2</v>
      </c>
      <c r="O20" s="38"/>
      <c r="P20" s="45">
        <v>22</v>
      </c>
      <c r="Q20" s="45">
        <v>22</v>
      </c>
      <c r="R20" s="45">
        <v>22</v>
      </c>
      <c r="S20" s="45">
        <v>22</v>
      </c>
      <c r="T20" s="45">
        <v>22</v>
      </c>
      <c r="U20" s="45">
        <v>22</v>
      </c>
      <c r="V20" s="44"/>
    </row>
    <row r="21" spans="1:22" x14ac:dyDescent="0.25">
      <c r="A21" s="56">
        <v>12</v>
      </c>
      <c r="B21" s="56">
        <v>2933</v>
      </c>
      <c r="C21" s="59">
        <v>13</v>
      </c>
      <c r="D21" s="56">
        <v>2943</v>
      </c>
      <c r="E21" s="59">
        <v>24</v>
      </c>
      <c r="F21" s="56">
        <v>2985</v>
      </c>
      <c r="G21" s="62"/>
      <c r="H21" s="62"/>
      <c r="I21" s="40"/>
      <c r="J21" s="40"/>
      <c r="K21" s="41">
        <v>0</v>
      </c>
      <c r="L21">
        <v>112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3114</v>
      </c>
      <c r="C22" s="59">
        <v>22</v>
      </c>
      <c r="D22" s="56">
        <v>3124</v>
      </c>
      <c r="E22" s="59">
        <v>24</v>
      </c>
      <c r="F22" s="56">
        <v>3155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3290</v>
      </c>
      <c r="C23" s="59">
        <v>13</v>
      </c>
      <c r="D23" s="56">
        <v>3305</v>
      </c>
      <c r="E23" s="59">
        <v>24</v>
      </c>
      <c r="F23" s="56">
        <v>3318</v>
      </c>
      <c r="G23" s="62"/>
      <c r="H23" s="62"/>
      <c r="I23" s="40"/>
      <c r="J23" s="40"/>
      <c r="K23" s="41">
        <v>0</v>
      </c>
      <c r="L23">
        <v>112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3422</v>
      </c>
      <c r="C24" s="59">
        <v>13</v>
      </c>
      <c r="D24" s="56">
        <v>3431</v>
      </c>
      <c r="E24" s="59">
        <v>13</v>
      </c>
      <c r="F24" s="56">
        <v>3440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0</v>
      </c>
      <c r="Q24" s="45">
        <f>Z11</f>
        <v>1</v>
      </c>
      <c r="R24" s="45">
        <f>AE11</f>
        <v>1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3557</v>
      </c>
      <c r="C25" s="59">
        <v>24</v>
      </c>
      <c r="D25" s="56">
        <v>3584</v>
      </c>
      <c r="E25" s="59">
        <v>24</v>
      </c>
      <c r="F25" s="56">
        <v>3596</v>
      </c>
      <c r="G25" s="62"/>
      <c r="H25" s="62"/>
      <c r="I25" s="40"/>
      <c r="J25" s="40"/>
      <c r="K25" s="41">
        <v>0</v>
      </c>
      <c r="L25">
        <v>122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3708</v>
      </c>
      <c r="C26" s="59">
        <v>13</v>
      </c>
      <c r="D26" s="56">
        <v>3715</v>
      </c>
      <c r="E26" s="59">
        <v>13</v>
      </c>
      <c r="F26" s="56">
        <v>3729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3917</v>
      </c>
      <c r="C27" s="59">
        <v>22</v>
      </c>
      <c r="D27" s="56">
        <v>3922</v>
      </c>
      <c r="E27" s="59">
        <v>24</v>
      </c>
      <c r="F27" s="56">
        <v>3941</v>
      </c>
      <c r="G27" s="62"/>
      <c r="H27" s="62"/>
      <c r="I27" s="40"/>
      <c r="J27" s="40"/>
      <c r="K27" s="41">
        <v>0</v>
      </c>
      <c r="L27">
        <v>222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4061</v>
      </c>
      <c r="C28" s="59">
        <v>24</v>
      </c>
      <c r="D28" s="56">
        <v>4075</v>
      </c>
      <c r="E28" s="59">
        <v>24</v>
      </c>
      <c r="F28" s="56">
        <v>4092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111</v>
      </c>
      <c r="P28">
        <f>F28/P20</f>
        <v>186</v>
      </c>
      <c r="Q28">
        <f>(F50-F28)/Q20</f>
        <v>156.95454545454547</v>
      </c>
      <c r="R28">
        <f>(F72-F50)/R20</f>
        <v>185.77272727272728</v>
      </c>
      <c r="S28">
        <f>(F94-F72)/S20</f>
        <v>137.36363636363637</v>
      </c>
      <c r="T28">
        <f>(F116-F94)/T20</f>
        <v>161.22727272727272</v>
      </c>
      <c r="U28">
        <f>(F138-F116)/U20</f>
        <v>-827.31818181818187</v>
      </c>
    </row>
    <row r="29" spans="1:22" x14ac:dyDescent="0.25">
      <c r="A29" s="57">
        <v>21</v>
      </c>
      <c r="B29" s="57">
        <v>4214</v>
      </c>
      <c r="C29" s="60">
        <v>11</v>
      </c>
      <c r="D29" s="57">
        <v>4380</v>
      </c>
      <c r="E29" s="60">
        <v>11</v>
      </c>
      <c r="F29" s="57">
        <v>4391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4534</v>
      </c>
      <c r="C30" s="60">
        <v>24</v>
      </c>
      <c r="D30" s="57">
        <v>4549</v>
      </c>
      <c r="E30" s="60">
        <v>24</v>
      </c>
      <c r="F30" s="57">
        <v>4588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21</v>
      </c>
      <c r="B31" s="57">
        <v>4716</v>
      </c>
      <c r="C31" s="60">
        <v>22</v>
      </c>
      <c r="D31" s="57">
        <v>4735</v>
      </c>
      <c r="E31" s="60">
        <v>13</v>
      </c>
      <c r="F31" s="57">
        <v>4751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12</v>
      </c>
      <c r="B32" s="57">
        <v>4864</v>
      </c>
      <c r="C32" s="60">
        <v>13</v>
      </c>
      <c r="D32" s="57">
        <v>4870</v>
      </c>
      <c r="E32" s="60">
        <v>24</v>
      </c>
      <c r="F32" s="57">
        <v>4894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25">
      <c r="A33" s="57">
        <v>21</v>
      </c>
      <c r="B33" s="57">
        <v>5010</v>
      </c>
      <c r="C33" s="60">
        <v>22</v>
      </c>
      <c r="D33" s="57">
        <v>5019</v>
      </c>
      <c r="E33" s="60">
        <v>24</v>
      </c>
      <c r="F33" s="57">
        <v>5028</v>
      </c>
      <c r="G33" s="63"/>
      <c r="H33" s="63"/>
      <c r="I33" s="39"/>
      <c r="J33" s="39"/>
      <c r="K33" s="49">
        <v>0</v>
      </c>
      <c r="L33">
        <v>222</v>
      </c>
    </row>
    <row r="34" spans="1:12" x14ac:dyDescent="0.25">
      <c r="A34" s="57">
        <v>12</v>
      </c>
      <c r="B34" s="57">
        <v>5140</v>
      </c>
      <c r="C34" s="60">
        <v>13</v>
      </c>
      <c r="D34" s="57">
        <v>5146</v>
      </c>
      <c r="E34" s="60">
        <v>24</v>
      </c>
      <c r="F34" s="57">
        <v>5161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5270</v>
      </c>
      <c r="C35" s="60">
        <v>24</v>
      </c>
      <c r="D35" s="57">
        <v>5282</v>
      </c>
      <c r="E35" s="60">
        <v>24</v>
      </c>
      <c r="F35" s="57">
        <v>5290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21</v>
      </c>
      <c r="B36" s="57">
        <v>5448</v>
      </c>
      <c r="C36" s="60">
        <v>22</v>
      </c>
      <c r="D36" s="57">
        <v>5454</v>
      </c>
      <c r="E36" s="60">
        <v>24</v>
      </c>
      <c r="F36" s="57">
        <v>5461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25">
      <c r="A37" s="57">
        <v>12</v>
      </c>
      <c r="B37" s="57">
        <v>5564</v>
      </c>
      <c r="C37" s="60">
        <v>24</v>
      </c>
      <c r="D37" s="57">
        <v>5576</v>
      </c>
      <c r="E37" s="60">
        <v>24</v>
      </c>
      <c r="F37" s="57">
        <v>5580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12</v>
      </c>
      <c r="B38" s="57">
        <v>5687</v>
      </c>
      <c r="C38" s="60">
        <v>24</v>
      </c>
      <c r="D38" s="57">
        <v>5698</v>
      </c>
      <c r="E38" s="60">
        <v>24</v>
      </c>
      <c r="F38" s="57">
        <v>5703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5828</v>
      </c>
      <c r="C39" s="60">
        <v>24</v>
      </c>
      <c r="D39" s="57">
        <v>5882</v>
      </c>
      <c r="E39" s="60">
        <v>24</v>
      </c>
      <c r="F39" s="57">
        <v>5915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6024</v>
      </c>
      <c r="C40" s="60">
        <v>24</v>
      </c>
      <c r="D40" s="57">
        <v>6041</v>
      </c>
      <c r="E40" s="60">
        <v>24</v>
      </c>
      <c r="F40" s="57">
        <v>6058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6175</v>
      </c>
      <c r="C41" s="60">
        <v>13</v>
      </c>
      <c r="D41" s="57">
        <v>6184</v>
      </c>
      <c r="E41" s="60">
        <v>24</v>
      </c>
      <c r="F41" s="57">
        <v>6197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57">
        <v>12</v>
      </c>
      <c r="B42" s="57">
        <v>6310</v>
      </c>
      <c r="C42" s="60">
        <v>13</v>
      </c>
      <c r="D42" s="57">
        <v>6320</v>
      </c>
      <c r="E42" s="60">
        <v>13</v>
      </c>
      <c r="F42" s="57">
        <v>6328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6447</v>
      </c>
      <c r="C43" s="60">
        <v>13</v>
      </c>
      <c r="D43" s="57">
        <v>6461</v>
      </c>
      <c r="E43" s="60">
        <v>24</v>
      </c>
      <c r="F43" s="57">
        <v>6474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12</v>
      </c>
      <c r="B44" s="57">
        <v>6641</v>
      </c>
      <c r="C44" s="60">
        <v>13</v>
      </c>
      <c r="D44" s="57">
        <v>6650</v>
      </c>
      <c r="E44" s="60">
        <v>13</v>
      </c>
      <c r="F44" s="57">
        <v>6658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6759</v>
      </c>
      <c r="C45" s="60">
        <v>13</v>
      </c>
      <c r="D45" s="57">
        <v>6768</v>
      </c>
      <c r="E45" s="60">
        <v>13</v>
      </c>
      <c r="F45" s="57">
        <v>6776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6886</v>
      </c>
      <c r="C46" s="60">
        <v>13</v>
      </c>
      <c r="D46" s="57">
        <v>6895</v>
      </c>
      <c r="E46" s="60">
        <v>24</v>
      </c>
      <c r="F46" s="57">
        <v>6919</v>
      </c>
      <c r="G46" s="63"/>
      <c r="H46" s="63"/>
      <c r="I46" s="39"/>
      <c r="J46" s="39"/>
      <c r="K46" s="49">
        <v>0</v>
      </c>
      <c r="L46">
        <v>112</v>
      </c>
    </row>
    <row r="47" spans="1:12" x14ac:dyDescent="0.25">
      <c r="A47" s="57">
        <v>12</v>
      </c>
      <c r="B47" s="57">
        <v>7054</v>
      </c>
      <c r="C47" s="60">
        <v>13</v>
      </c>
      <c r="D47" s="57">
        <v>7067</v>
      </c>
      <c r="E47" s="60">
        <v>13</v>
      </c>
      <c r="F47" s="57">
        <v>7076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7191</v>
      </c>
      <c r="C48" s="60">
        <v>24</v>
      </c>
      <c r="D48" s="57">
        <v>7206</v>
      </c>
      <c r="E48" s="60">
        <v>24</v>
      </c>
      <c r="F48" s="57">
        <v>7223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21</v>
      </c>
      <c r="B49" s="57">
        <v>7401</v>
      </c>
      <c r="C49" s="60">
        <v>22</v>
      </c>
      <c r="D49" s="57">
        <v>7406</v>
      </c>
      <c r="E49" s="60">
        <v>24</v>
      </c>
      <c r="F49" s="57">
        <v>7410</v>
      </c>
      <c r="G49" s="63"/>
      <c r="H49" s="63"/>
      <c r="I49" s="39"/>
      <c r="J49" s="39"/>
      <c r="K49" s="49">
        <v>0</v>
      </c>
      <c r="L49">
        <v>222</v>
      </c>
    </row>
    <row r="50" spans="1:12" x14ac:dyDescent="0.25">
      <c r="A50" s="57">
        <v>12</v>
      </c>
      <c r="B50" s="57">
        <v>7523</v>
      </c>
      <c r="C50" s="60">
        <v>13</v>
      </c>
      <c r="D50" s="57">
        <v>7532</v>
      </c>
      <c r="E50" s="60">
        <v>24</v>
      </c>
      <c r="F50" s="57">
        <v>7545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25">
      <c r="A51" s="56">
        <v>12</v>
      </c>
      <c r="B51" s="56">
        <v>7695</v>
      </c>
      <c r="C51" s="59">
        <v>24</v>
      </c>
      <c r="D51" s="56">
        <v>7708</v>
      </c>
      <c r="E51" s="59">
        <v>24</v>
      </c>
      <c r="F51" s="56">
        <v>7720</v>
      </c>
      <c r="G51" s="62"/>
      <c r="H51" s="62"/>
      <c r="I51" s="40"/>
      <c r="J51" s="40"/>
      <c r="K51" s="41">
        <v>0</v>
      </c>
      <c r="L51">
        <v>122</v>
      </c>
    </row>
    <row r="52" spans="1:12" x14ac:dyDescent="0.25">
      <c r="A52" s="56">
        <v>12</v>
      </c>
      <c r="B52" s="56">
        <v>7879</v>
      </c>
      <c r="C52" s="59">
        <v>24</v>
      </c>
      <c r="D52" s="56">
        <v>7898</v>
      </c>
      <c r="E52" s="59">
        <v>24</v>
      </c>
      <c r="F52" s="56">
        <v>7903</v>
      </c>
      <c r="G52" s="62"/>
      <c r="H52" s="62"/>
      <c r="I52" s="40"/>
      <c r="J52" s="40"/>
      <c r="K52" s="41">
        <v>0</v>
      </c>
      <c r="L52">
        <v>122</v>
      </c>
    </row>
    <row r="53" spans="1:12" x14ac:dyDescent="0.25">
      <c r="A53" s="56">
        <v>12</v>
      </c>
      <c r="B53" s="56">
        <v>8010</v>
      </c>
      <c r="C53" s="59">
        <v>24</v>
      </c>
      <c r="D53" s="56">
        <v>8022</v>
      </c>
      <c r="E53" s="59">
        <v>24</v>
      </c>
      <c r="F53" s="56">
        <v>8027</v>
      </c>
      <c r="G53" s="62"/>
      <c r="H53" s="62"/>
      <c r="I53" s="40"/>
      <c r="J53" s="40"/>
      <c r="K53" s="41">
        <v>0</v>
      </c>
      <c r="L53">
        <v>122</v>
      </c>
    </row>
    <row r="54" spans="1:12" x14ac:dyDescent="0.25">
      <c r="A54" s="56">
        <v>21</v>
      </c>
      <c r="B54" s="56">
        <v>8233</v>
      </c>
      <c r="C54" s="59">
        <v>22</v>
      </c>
      <c r="D54" s="56">
        <v>8245</v>
      </c>
      <c r="E54" s="59">
        <v>24</v>
      </c>
      <c r="F54" s="56">
        <v>8273</v>
      </c>
      <c r="G54" s="62"/>
      <c r="H54" s="62"/>
      <c r="I54" s="40"/>
      <c r="J54" s="40"/>
      <c r="K54" s="41">
        <v>0</v>
      </c>
      <c r="L54">
        <v>222</v>
      </c>
    </row>
    <row r="55" spans="1:12" x14ac:dyDescent="0.25">
      <c r="A55" s="56">
        <v>12</v>
      </c>
      <c r="B55" s="56">
        <v>8417</v>
      </c>
      <c r="C55" s="59">
        <v>24</v>
      </c>
      <c r="D55" s="56">
        <v>8430</v>
      </c>
      <c r="E55" s="59">
        <v>24</v>
      </c>
      <c r="F55" s="56">
        <v>8435</v>
      </c>
      <c r="G55" s="62"/>
      <c r="H55" s="62"/>
      <c r="I55" s="40"/>
      <c r="J55" s="40"/>
      <c r="K55" s="41">
        <v>0</v>
      </c>
      <c r="L55">
        <v>122</v>
      </c>
    </row>
    <row r="56" spans="1:12" x14ac:dyDescent="0.25">
      <c r="A56" s="56">
        <v>12</v>
      </c>
      <c r="B56" s="56">
        <v>8545</v>
      </c>
      <c r="C56" s="59">
        <v>13</v>
      </c>
      <c r="D56" s="56">
        <v>8567</v>
      </c>
      <c r="E56" s="59">
        <v>13</v>
      </c>
      <c r="F56" s="56">
        <v>8572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21</v>
      </c>
      <c r="B57" s="56">
        <v>8746</v>
      </c>
      <c r="C57" s="59">
        <v>22</v>
      </c>
      <c r="D57" s="56">
        <v>8772</v>
      </c>
      <c r="E57" s="59">
        <v>13</v>
      </c>
      <c r="F57" s="56">
        <v>8791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25">
      <c r="A58" s="56">
        <v>12</v>
      </c>
      <c r="B58" s="56">
        <v>8963</v>
      </c>
      <c r="C58" s="59">
        <v>24</v>
      </c>
      <c r="D58" s="56">
        <v>8977</v>
      </c>
      <c r="E58" s="59">
        <v>24</v>
      </c>
      <c r="F58" s="56">
        <v>9011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9124</v>
      </c>
      <c r="C59" s="59">
        <v>13</v>
      </c>
      <c r="D59" s="56">
        <v>9133</v>
      </c>
      <c r="E59" s="59">
        <v>24</v>
      </c>
      <c r="F59" s="56">
        <v>9145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12</v>
      </c>
      <c r="B60" s="56">
        <v>9257</v>
      </c>
      <c r="C60" s="59">
        <v>24</v>
      </c>
      <c r="D60" s="56">
        <v>9291</v>
      </c>
      <c r="E60" s="59">
        <v>24</v>
      </c>
      <c r="F60" s="56">
        <v>9305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12</v>
      </c>
      <c r="B61" s="56">
        <v>9524</v>
      </c>
      <c r="C61" s="59">
        <v>13</v>
      </c>
      <c r="D61" s="56">
        <v>9537</v>
      </c>
      <c r="E61" s="59">
        <v>13</v>
      </c>
      <c r="F61" s="56">
        <v>9544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9719</v>
      </c>
      <c r="C62" s="59">
        <v>24</v>
      </c>
      <c r="D62" s="56">
        <v>9736</v>
      </c>
      <c r="E62" s="59">
        <v>24</v>
      </c>
      <c r="F62" s="56">
        <v>9741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12</v>
      </c>
      <c r="B63" s="56">
        <v>9898</v>
      </c>
      <c r="C63" s="59">
        <v>13</v>
      </c>
      <c r="D63" s="56">
        <v>9908</v>
      </c>
      <c r="E63" s="59">
        <v>13</v>
      </c>
      <c r="F63" s="56">
        <v>9917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10038</v>
      </c>
      <c r="C64" s="59">
        <v>13</v>
      </c>
      <c r="D64" s="56">
        <v>10046</v>
      </c>
      <c r="E64" s="59">
        <v>24</v>
      </c>
      <c r="F64" s="56">
        <v>10058</v>
      </c>
      <c r="G64" s="62"/>
      <c r="H64" s="62"/>
      <c r="I64" s="40"/>
      <c r="J64" s="40"/>
      <c r="K64" s="41">
        <v>0</v>
      </c>
      <c r="L64">
        <v>112</v>
      </c>
    </row>
    <row r="65" spans="1:12" x14ac:dyDescent="0.25">
      <c r="A65" s="56">
        <v>12</v>
      </c>
      <c r="B65" s="56">
        <v>10295</v>
      </c>
      <c r="C65" s="59">
        <v>13</v>
      </c>
      <c r="D65" s="56">
        <v>10300</v>
      </c>
      <c r="E65" s="59">
        <v>13</v>
      </c>
      <c r="F65" s="56">
        <v>10312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10525</v>
      </c>
      <c r="C66" s="59">
        <v>13</v>
      </c>
      <c r="D66" s="56">
        <v>10535</v>
      </c>
      <c r="E66" s="59">
        <v>13</v>
      </c>
      <c r="F66" s="56">
        <v>10542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10700</v>
      </c>
      <c r="C67" s="59">
        <v>13</v>
      </c>
      <c r="D67" s="56">
        <v>10708</v>
      </c>
      <c r="E67" s="59">
        <v>13</v>
      </c>
      <c r="F67" s="56">
        <v>10716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10893</v>
      </c>
      <c r="C68" s="59">
        <v>11</v>
      </c>
      <c r="D68" s="56">
        <v>11057</v>
      </c>
      <c r="E68" s="59">
        <v>11</v>
      </c>
      <c r="F68" s="56">
        <v>11064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12</v>
      </c>
      <c r="B69" s="56">
        <v>11170</v>
      </c>
      <c r="C69" s="59">
        <v>13</v>
      </c>
      <c r="D69" s="56">
        <v>11178</v>
      </c>
      <c r="E69" s="59">
        <v>24</v>
      </c>
      <c r="F69" s="56">
        <v>11192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12</v>
      </c>
      <c r="B70" s="56">
        <v>11316</v>
      </c>
      <c r="C70" s="59">
        <v>13</v>
      </c>
      <c r="D70" s="56">
        <v>11325</v>
      </c>
      <c r="E70" s="59">
        <v>24</v>
      </c>
      <c r="F70" s="56">
        <v>11362</v>
      </c>
      <c r="G70" s="62"/>
      <c r="H70" s="62"/>
      <c r="I70" s="40"/>
      <c r="J70" s="40"/>
      <c r="K70" s="41">
        <v>0</v>
      </c>
      <c r="L70">
        <v>112</v>
      </c>
    </row>
    <row r="71" spans="1:12" x14ac:dyDescent="0.25">
      <c r="A71" s="56">
        <v>12</v>
      </c>
      <c r="B71" s="56">
        <v>11474</v>
      </c>
      <c r="C71" s="59">
        <v>13</v>
      </c>
      <c r="D71" s="56">
        <v>11483</v>
      </c>
      <c r="E71" s="59">
        <v>24</v>
      </c>
      <c r="F71" s="56">
        <v>11497</v>
      </c>
      <c r="G71" s="62"/>
      <c r="H71" s="62"/>
      <c r="I71" s="40"/>
      <c r="J71" s="40"/>
      <c r="K71" s="41">
        <v>0</v>
      </c>
      <c r="L71">
        <v>112</v>
      </c>
    </row>
    <row r="72" spans="1:12" x14ac:dyDescent="0.25">
      <c r="A72" s="56">
        <v>12</v>
      </c>
      <c r="B72" s="56">
        <v>11611</v>
      </c>
      <c r="C72" s="59">
        <v>13</v>
      </c>
      <c r="D72" s="56">
        <v>11619</v>
      </c>
      <c r="E72" s="59">
        <v>13</v>
      </c>
      <c r="F72" s="56">
        <v>11632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7">
        <v>12</v>
      </c>
      <c r="B73" s="57">
        <v>11753</v>
      </c>
      <c r="C73" s="60">
        <v>24</v>
      </c>
      <c r="D73" s="57">
        <v>11766</v>
      </c>
      <c r="E73" s="60">
        <v>24</v>
      </c>
      <c r="F73" s="57">
        <v>11771</v>
      </c>
      <c r="G73" s="63"/>
      <c r="H73" s="63"/>
      <c r="I73" s="39"/>
      <c r="J73" s="39"/>
      <c r="K73" s="49">
        <v>0</v>
      </c>
      <c r="L73">
        <v>122</v>
      </c>
    </row>
    <row r="74" spans="1:12" x14ac:dyDescent="0.25">
      <c r="A74" s="57">
        <v>21</v>
      </c>
      <c r="B74" s="57">
        <v>11877</v>
      </c>
      <c r="C74" s="60">
        <v>22</v>
      </c>
      <c r="D74" s="57">
        <v>11885</v>
      </c>
      <c r="E74" s="60">
        <v>24</v>
      </c>
      <c r="F74" s="57">
        <v>11894</v>
      </c>
      <c r="G74" s="63"/>
      <c r="H74" s="63"/>
      <c r="I74" s="39"/>
      <c r="J74" s="39"/>
      <c r="K74" s="49">
        <v>0</v>
      </c>
      <c r="L74">
        <v>222</v>
      </c>
    </row>
    <row r="75" spans="1:12" x14ac:dyDescent="0.25">
      <c r="A75" s="57">
        <v>12</v>
      </c>
      <c r="B75" s="57">
        <v>11992</v>
      </c>
      <c r="C75" s="60">
        <v>24</v>
      </c>
      <c r="D75" s="57">
        <v>12005</v>
      </c>
      <c r="E75" s="60">
        <v>24</v>
      </c>
      <c r="F75" s="57">
        <v>12010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12122</v>
      </c>
      <c r="C76" s="60">
        <v>24</v>
      </c>
      <c r="D76" s="57">
        <v>12137</v>
      </c>
      <c r="E76" s="60">
        <v>24</v>
      </c>
      <c r="F76" s="57">
        <v>12142</v>
      </c>
      <c r="G76" s="63"/>
      <c r="H76" s="63"/>
      <c r="I76" s="39"/>
      <c r="J76" s="39"/>
      <c r="K76" s="49">
        <v>0</v>
      </c>
      <c r="L76">
        <v>122</v>
      </c>
    </row>
    <row r="77" spans="1:12" x14ac:dyDescent="0.25">
      <c r="A77" s="57">
        <v>12</v>
      </c>
      <c r="B77" s="57">
        <v>12252</v>
      </c>
      <c r="C77" s="60">
        <v>13</v>
      </c>
      <c r="D77" s="57">
        <v>12259</v>
      </c>
      <c r="E77" s="60">
        <v>24</v>
      </c>
      <c r="F77" s="57">
        <v>12275</v>
      </c>
      <c r="G77" s="63"/>
      <c r="H77" s="63"/>
      <c r="I77" s="39"/>
      <c r="J77" s="39"/>
      <c r="K77" s="49">
        <v>0</v>
      </c>
      <c r="L77">
        <v>112</v>
      </c>
    </row>
    <row r="78" spans="1:12" x14ac:dyDescent="0.25">
      <c r="A78" s="57">
        <v>12</v>
      </c>
      <c r="B78" s="57">
        <v>12392</v>
      </c>
      <c r="C78" s="60">
        <v>13</v>
      </c>
      <c r="D78" s="57">
        <v>12399</v>
      </c>
      <c r="E78" s="60">
        <v>13</v>
      </c>
      <c r="F78" s="57">
        <v>12404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12510</v>
      </c>
      <c r="C79" s="60">
        <v>24</v>
      </c>
      <c r="D79" s="57">
        <v>12528</v>
      </c>
      <c r="E79" s="60">
        <v>24</v>
      </c>
      <c r="F79" s="57">
        <v>12532</v>
      </c>
      <c r="G79" s="63"/>
      <c r="H79" s="63"/>
      <c r="I79" s="39"/>
      <c r="J79" s="39"/>
      <c r="K79" s="49">
        <v>0</v>
      </c>
      <c r="L79">
        <v>122</v>
      </c>
    </row>
    <row r="80" spans="1:12" x14ac:dyDescent="0.25">
      <c r="A80" s="57">
        <v>12</v>
      </c>
      <c r="B80" s="57">
        <v>12691</v>
      </c>
      <c r="C80" s="60">
        <v>13</v>
      </c>
      <c r="D80" s="57">
        <v>12699</v>
      </c>
      <c r="E80" s="60">
        <v>24</v>
      </c>
      <c r="F80" s="57">
        <v>12712</v>
      </c>
      <c r="G80" s="63"/>
      <c r="H80" s="63"/>
      <c r="I80" s="39"/>
      <c r="J80" s="39"/>
      <c r="K80" s="49">
        <v>0</v>
      </c>
      <c r="L80">
        <v>112</v>
      </c>
    </row>
    <row r="81" spans="1:12" x14ac:dyDescent="0.25">
      <c r="A81" s="57">
        <v>21</v>
      </c>
      <c r="B81" s="57">
        <v>12816</v>
      </c>
      <c r="C81" s="60">
        <v>22</v>
      </c>
      <c r="D81" s="57">
        <v>12825</v>
      </c>
      <c r="E81" s="60">
        <v>13</v>
      </c>
      <c r="F81" s="57">
        <v>12845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12</v>
      </c>
      <c r="B82" s="57">
        <v>12949</v>
      </c>
      <c r="C82" s="60">
        <v>13</v>
      </c>
      <c r="D82" s="57">
        <v>12956</v>
      </c>
      <c r="E82" s="60">
        <v>13</v>
      </c>
      <c r="F82" s="57">
        <v>12965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13078</v>
      </c>
      <c r="C83" s="60">
        <v>13</v>
      </c>
      <c r="D83" s="57">
        <v>13083</v>
      </c>
      <c r="E83" s="60">
        <v>13</v>
      </c>
      <c r="F83" s="57">
        <v>13092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13207</v>
      </c>
      <c r="C84" s="60">
        <v>13</v>
      </c>
      <c r="D84" s="57">
        <v>13221</v>
      </c>
      <c r="E84" s="60">
        <v>13</v>
      </c>
      <c r="F84" s="57">
        <v>13229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13331</v>
      </c>
      <c r="C85" s="60">
        <v>24</v>
      </c>
      <c r="D85" s="57">
        <v>13350</v>
      </c>
      <c r="E85" s="60">
        <v>24</v>
      </c>
      <c r="F85" s="57">
        <v>13365</v>
      </c>
      <c r="G85" s="63"/>
      <c r="H85" s="63"/>
      <c r="I85" s="39"/>
      <c r="J85" s="39"/>
      <c r="K85" s="49">
        <v>0</v>
      </c>
      <c r="L85">
        <v>122</v>
      </c>
    </row>
    <row r="86" spans="1:12" x14ac:dyDescent="0.25">
      <c r="A86" s="57">
        <v>12</v>
      </c>
      <c r="B86" s="57">
        <v>13471</v>
      </c>
      <c r="C86" s="60">
        <v>13</v>
      </c>
      <c r="D86" s="57">
        <v>13480</v>
      </c>
      <c r="E86" s="60">
        <v>24</v>
      </c>
      <c r="F86" s="57">
        <v>13495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12</v>
      </c>
      <c r="B87" s="57">
        <v>13618</v>
      </c>
      <c r="C87" s="60">
        <v>13</v>
      </c>
      <c r="D87" s="57">
        <v>13628</v>
      </c>
      <c r="E87" s="60">
        <v>13</v>
      </c>
      <c r="F87" s="57">
        <v>13636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13831</v>
      </c>
      <c r="C88" s="60">
        <v>22</v>
      </c>
      <c r="D88" s="57">
        <v>13853</v>
      </c>
      <c r="E88" s="60">
        <v>24</v>
      </c>
      <c r="F88" s="57">
        <v>13862</v>
      </c>
      <c r="G88" s="63"/>
      <c r="H88" s="63"/>
      <c r="I88" s="39"/>
      <c r="J88" s="39"/>
      <c r="K88" s="49">
        <v>0</v>
      </c>
      <c r="L88">
        <v>222</v>
      </c>
    </row>
    <row r="89" spans="1:12" x14ac:dyDescent="0.25">
      <c r="A89" s="57">
        <v>12</v>
      </c>
      <c r="B89" s="57">
        <v>13968</v>
      </c>
      <c r="C89" s="60">
        <v>13</v>
      </c>
      <c r="D89" s="57">
        <v>13973</v>
      </c>
      <c r="E89" s="60">
        <v>13</v>
      </c>
      <c r="F89" s="57">
        <v>13978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14098</v>
      </c>
      <c r="C90" s="60">
        <v>13</v>
      </c>
      <c r="D90" s="57">
        <v>14106</v>
      </c>
      <c r="E90" s="60">
        <v>24</v>
      </c>
      <c r="F90" s="57">
        <v>14128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14240</v>
      </c>
      <c r="C91" s="60">
        <v>13</v>
      </c>
      <c r="D91" s="57">
        <v>14256</v>
      </c>
      <c r="E91" s="60">
        <v>13</v>
      </c>
      <c r="F91" s="57">
        <v>14263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14369</v>
      </c>
      <c r="C92" s="60">
        <v>13</v>
      </c>
      <c r="D92" s="57">
        <v>14376</v>
      </c>
      <c r="E92" s="60">
        <v>13</v>
      </c>
      <c r="F92" s="57">
        <v>14383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12</v>
      </c>
      <c r="B93" s="57">
        <v>14489</v>
      </c>
      <c r="C93" s="60">
        <v>13</v>
      </c>
      <c r="D93" s="57">
        <v>14497</v>
      </c>
      <c r="E93" s="60">
        <v>13</v>
      </c>
      <c r="F93" s="57">
        <v>14504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14639</v>
      </c>
      <c r="C94" s="60">
        <v>13</v>
      </c>
      <c r="D94" s="57">
        <v>14647</v>
      </c>
      <c r="E94" s="60">
        <v>13</v>
      </c>
      <c r="F94" s="57">
        <v>14654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6">
        <v>12</v>
      </c>
      <c r="B95" s="56">
        <v>14773</v>
      </c>
      <c r="C95" s="59">
        <v>24</v>
      </c>
      <c r="D95" s="56">
        <v>14785</v>
      </c>
      <c r="E95" s="59">
        <v>24</v>
      </c>
      <c r="F95" s="56">
        <v>14803</v>
      </c>
      <c r="G95" s="62"/>
      <c r="H95" s="62"/>
      <c r="I95" s="40"/>
      <c r="J95" s="40"/>
      <c r="K95" s="41">
        <v>0</v>
      </c>
      <c r="L95">
        <v>122</v>
      </c>
    </row>
    <row r="96" spans="1:12" x14ac:dyDescent="0.25">
      <c r="A96" s="56">
        <v>12</v>
      </c>
      <c r="B96" s="56">
        <v>14908</v>
      </c>
      <c r="C96" s="59">
        <v>24</v>
      </c>
      <c r="D96" s="56">
        <v>14924</v>
      </c>
      <c r="E96" s="59">
        <v>24</v>
      </c>
      <c r="F96" s="56">
        <v>14929</v>
      </c>
      <c r="G96" s="62"/>
      <c r="H96" s="62"/>
      <c r="I96" s="40"/>
      <c r="J96" s="40"/>
      <c r="K96" s="41">
        <v>0</v>
      </c>
      <c r="L96">
        <v>122</v>
      </c>
    </row>
    <row r="97" spans="1:12" x14ac:dyDescent="0.25">
      <c r="A97" s="56">
        <v>12</v>
      </c>
      <c r="B97" s="56">
        <v>15092</v>
      </c>
      <c r="C97" s="59">
        <v>13</v>
      </c>
      <c r="D97" s="56">
        <v>15104</v>
      </c>
      <c r="E97" s="59">
        <v>24</v>
      </c>
      <c r="F97" s="56">
        <v>15116</v>
      </c>
      <c r="G97" s="62"/>
      <c r="H97" s="62"/>
      <c r="I97" s="40"/>
      <c r="J97" s="40"/>
      <c r="K97" s="41">
        <v>0</v>
      </c>
      <c r="L97">
        <v>112</v>
      </c>
    </row>
    <row r="98" spans="1:12" x14ac:dyDescent="0.25">
      <c r="A98" s="56">
        <v>12</v>
      </c>
      <c r="B98" s="56">
        <v>15226</v>
      </c>
      <c r="C98" s="59">
        <v>13</v>
      </c>
      <c r="D98" s="56">
        <v>15298</v>
      </c>
      <c r="E98" s="59">
        <v>13</v>
      </c>
      <c r="F98" s="56">
        <v>15306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12</v>
      </c>
      <c r="B99" s="56">
        <v>15429</v>
      </c>
      <c r="C99" s="59">
        <v>13</v>
      </c>
      <c r="D99" s="56">
        <v>15435</v>
      </c>
      <c r="E99" s="59">
        <v>24</v>
      </c>
      <c r="F99" s="56">
        <v>15449</v>
      </c>
      <c r="G99" s="62"/>
      <c r="H99" s="62"/>
      <c r="I99" s="40"/>
      <c r="J99" s="40"/>
      <c r="K99" s="41">
        <v>0</v>
      </c>
      <c r="L99">
        <v>112</v>
      </c>
    </row>
    <row r="100" spans="1:12" x14ac:dyDescent="0.25">
      <c r="A100" s="56">
        <v>12</v>
      </c>
      <c r="B100" s="56">
        <v>15613</v>
      </c>
      <c r="C100" s="59">
        <v>13</v>
      </c>
      <c r="D100" s="56">
        <v>15619</v>
      </c>
      <c r="E100" s="59">
        <v>24</v>
      </c>
      <c r="F100" s="56">
        <v>15631</v>
      </c>
      <c r="G100" s="62"/>
      <c r="H100" s="62"/>
      <c r="I100" s="40"/>
      <c r="J100" s="40"/>
      <c r="K100" s="41">
        <v>0</v>
      </c>
      <c r="L100">
        <v>112</v>
      </c>
    </row>
    <row r="101" spans="1:12" x14ac:dyDescent="0.25">
      <c r="A101" s="56">
        <v>12</v>
      </c>
      <c r="B101" s="56">
        <v>15745</v>
      </c>
      <c r="C101" s="59">
        <v>13</v>
      </c>
      <c r="D101" s="56">
        <v>15751</v>
      </c>
      <c r="E101" s="59">
        <v>24</v>
      </c>
      <c r="F101" s="56">
        <v>15764</v>
      </c>
      <c r="G101" s="62"/>
      <c r="H101" s="62"/>
      <c r="I101" s="40"/>
      <c r="J101" s="40"/>
      <c r="K101" s="41">
        <v>0</v>
      </c>
      <c r="L101">
        <v>112</v>
      </c>
    </row>
    <row r="102" spans="1:12" x14ac:dyDescent="0.25">
      <c r="A102" s="56">
        <v>12</v>
      </c>
      <c r="B102" s="56">
        <v>15898</v>
      </c>
      <c r="C102" s="59">
        <v>24</v>
      </c>
      <c r="D102" s="56">
        <v>15910</v>
      </c>
      <c r="E102" s="59">
        <v>24</v>
      </c>
      <c r="F102" s="56">
        <v>15915</v>
      </c>
      <c r="G102" s="62"/>
      <c r="H102" s="62"/>
      <c r="I102" s="40"/>
      <c r="J102" s="40"/>
      <c r="K102" s="41">
        <v>0</v>
      </c>
      <c r="L102">
        <v>122</v>
      </c>
    </row>
    <row r="103" spans="1:12" x14ac:dyDescent="0.25">
      <c r="A103" s="56">
        <v>12</v>
      </c>
      <c r="B103" s="56">
        <v>16025</v>
      </c>
      <c r="C103" s="59">
        <v>13</v>
      </c>
      <c r="D103" s="56">
        <v>16042</v>
      </c>
      <c r="E103" s="59">
        <v>13</v>
      </c>
      <c r="F103" s="56">
        <v>16051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25">
      <c r="A104" s="56">
        <v>12</v>
      </c>
      <c r="B104" s="56">
        <v>16230</v>
      </c>
      <c r="C104" s="59">
        <v>24</v>
      </c>
      <c r="D104" s="56">
        <v>16244</v>
      </c>
      <c r="E104" s="59">
        <v>24</v>
      </c>
      <c r="F104" s="56">
        <v>16249</v>
      </c>
      <c r="G104" s="62"/>
      <c r="H104" s="62"/>
      <c r="I104" s="40"/>
      <c r="J104" s="40"/>
      <c r="K104" s="41">
        <v>0</v>
      </c>
      <c r="L104">
        <v>122</v>
      </c>
    </row>
    <row r="105" spans="1:12" x14ac:dyDescent="0.25">
      <c r="A105" s="56">
        <v>12</v>
      </c>
      <c r="B105" s="56">
        <v>16384</v>
      </c>
      <c r="C105" s="59">
        <v>13</v>
      </c>
      <c r="D105" s="56">
        <v>16419</v>
      </c>
      <c r="E105" s="59">
        <v>13</v>
      </c>
      <c r="F105" s="56">
        <v>16431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25">
      <c r="A106" s="56">
        <v>12</v>
      </c>
      <c r="B106" s="56">
        <v>16545</v>
      </c>
      <c r="C106" s="59">
        <v>13</v>
      </c>
      <c r="D106" s="56">
        <v>16556</v>
      </c>
      <c r="E106" s="59">
        <v>13</v>
      </c>
      <c r="F106" s="56">
        <v>16564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12</v>
      </c>
      <c r="B107" s="56">
        <v>16681</v>
      </c>
      <c r="C107" s="59">
        <v>13</v>
      </c>
      <c r="D107" s="56">
        <v>16692</v>
      </c>
      <c r="E107" s="59">
        <v>24</v>
      </c>
      <c r="F107" s="56">
        <v>16704</v>
      </c>
      <c r="G107" s="62"/>
      <c r="H107" s="62"/>
      <c r="I107" s="40"/>
      <c r="J107" s="40"/>
      <c r="K107" s="41">
        <v>0</v>
      </c>
      <c r="L107">
        <v>112</v>
      </c>
    </row>
    <row r="108" spans="1:12" x14ac:dyDescent="0.25">
      <c r="A108" s="56">
        <v>12</v>
      </c>
      <c r="B108" s="56">
        <v>16865</v>
      </c>
      <c r="C108" s="59">
        <v>24</v>
      </c>
      <c r="D108" s="56">
        <v>16880</v>
      </c>
      <c r="E108" s="59">
        <v>24</v>
      </c>
      <c r="F108" s="56">
        <v>16886</v>
      </c>
      <c r="G108" s="62"/>
      <c r="H108" s="62"/>
      <c r="I108" s="40"/>
      <c r="J108" s="40"/>
      <c r="K108" s="41">
        <v>0</v>
      </c>
      <c r="L108">
        <v>122</v>
      </c>
    </row>
    <row r="109" spans="1:12" x14ac:dyDescent="0.25">
      <c r="A109" s="56">
        <v>12</v>
      </c>
      <c r="B109" s="56">
        <v>17003</v>
      </c>
      <c r="C109" s="59">
        <v>24</v>
      </c>
      <c r="D109" s="56">
        <v>17020</v>
      </c>
      <c r="E109" s="59">
        <v>24</v>
      </c>
      <c r="F109" s="56">
        <v>17025</v>
      </c>
      <c r="G109" s="62"/>
      <c r="H109" s="62"/>
      <c r="I109" s="40"/>
      <c r="J109" s="40"/>
      <c r="K109" s="41">
        <v>0</v>
      </c>
      <c r="L109">
        <v>122</v>
      </c>
    </row>
    <row r="110" spans="1:12" x14ac:dyDescent="0.25">
      <c r="A110" s="56">
        <v>12</v>
      </c>
      <c r="B110" s="56">
        <v>17144</v>
      </c>
      <c r="C110" s="59">
        <v>13</v>
      </c>
      <c r="D110" s="56">
        <v>17153</v>
      </c>
      <c r="E110" s="59">
        <v>13</v>
      </c>
      <c r="F110" s="56">
        <v>17163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12</v>
      </c>
      <c r="B111" s="56">
        <v>17340</v>
      </c>
      <c r="C111" s="59">
        <v>13</v>
      </c>
      <c r="D111" s="56">
        <v>17353</v>
      </c>
      <c r="E111" s="59">
        <v>24</v>
      </c>
      <c r="F111" s="56">
        <v>17364</v>
      </c>
      <c r="G111" s="62"/>
      <c r="H111" s="62"/>
      <c r="I111" s="40"/>
      <c r="J111" s="40"/>
      <c r="K111" s="41">
        <v>0</v>
      </c>
      <c r="L111">
        <v>112</v>
      </c>
    </row>
    <row r="112" spans="1:12" x14ac:dyDescent="0.25">
      <c r="A112" s="56">
        <v>12</v>
      </c>
      <c r="B112" s="56">
        <v>17486</v>
      </c>
      <c r="C112" s="59">
        <v>13</v>
      </c>
      <c r="D112" s="56">
        <v>17500</v>
      </c>
      <c r="E112" s="59">
        <v>13</v>
      </c>
      <c r="F112" s="56">
        <v>17507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12</v>
      </c>
      <c r="B113" s="56">
        <v>17664</v>
      </c>
      <c r="C113" s="59">
        <v>13</v>
      </c>
      <c r="D113" s="56">
        <v>17677</v>
      </c>
      <c r="E113" s="59">
        <v>13</v>
      </c>
      <c r="F113" s="56">
        <v>17686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17875</v>
      </c>
      <c r="C114" s="59">
        <v>24</v>
      </c>
      <c r="D114" s="56">
        <v>17888</v>
      </c>
      <c r="E114" s="59">
        <v>24</v>
      </c>
      <c r="F114" s="56">
        <v>17908</v>
      </c>
      <c r="G114" s="62"/>
      <c r="H114" s="62"/>
      <c r="I114" s="40"/>
      <c r="J114" s="40"/>
      <c r="K114" s="41">
        <v>0</v>
      </c>
      <c r="L114">
        <v>122</v>
      </c>
    </row>
    <row r="115" spans="1:12" x14ac:dyDescent="0.25">
      <c r="A115" s="56">
        <v>12</v>
      </c>
      <c r="B115" s="56">
        <v>18026</v>
      </c>
      <c r="C115" s="59">
        <v>13</v>
      </c>
      <c r="D115" s="56">
        <v>18032</v>
      </c>
      <c r="E115" s="59">
        <v>24</v>
      </c>
      <c r="F115" s="56">
        <v>18045</v>
      </c>
      <c r="G115" s="62"/>
      <c r="H115" s="62"/>
      <c r="I115" s="40"/>
      <c r="J115" s="40"/>
      <c r="K115" s="41">
        <v>0</v>
      </c>
      <c r="L115">
        <v>112</v>
      </c>
    </row>
    <row r="116" spans="1:12" x14ac:dyDescent="0.25">
      <c r="A116" s="56">
        <v>12</v>
      </c>
      <c r="B116" s="56">
        <v>18174</v>
      </c>
      <c r="C116" s="59">
        <v>13</v>
      </c>
      <c r="D116" s="56">
        <v>18184</v>
      </c>
      <c r="E116" s="59">
        <v>24</v>
      </c>
      <c r="F116" s="56">
        <v>18201</v>
      </c>
      <c r="G116" s="62"/>
      <c r="H116" s="62"/>
      <c r="I116" s="40"/>
      <c r="J116" s="40"/>
      <c r="K116" s="41">
        <v>0</v>
      </c>
      <c r="L116">
        <v>112</v>
      </c>
    </row>
    <row r="117" spans="1:12" x14ac:dyDescent="0.25">
      <c r="A117" s="57">
        <v>12</v>
      </c>
      <c r="B117" s="57">
        <v>18366</v>
      </c>
      <c r="C117" s="60">
        <v>13</v>
      </c>
      <c r="D117" s="57">
        <v>18376</v>
      </c>
      <c r="E117" s="60">
        <v>13</v>
      </c>
      <c r="F117" s="57">
        <v>18381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18759</v>
      </c>
      <c r="C118" s="60">
        <v>24</v>
      </c>
      <c r="D118" s="57">
        <v>18772</v>
      </c>
      <c r="E118" s="60">
        <v>24</v>
      </c>
      <c r="F118" s="57">
        <v>18778</v>
      </c>
      <c r="G118" s="63"/>
      <c r="H118" s="63"/>
      <c r="I118" s="39"/>
      <c r="J118" s="39"/>
      <c r="K118" s="49">
        <v>0</v>
      </c>
      <c r="L118">
        <v>122</v>
      </c>
    </row>
    <row r="119" spans="1:12" x14ac:dyDescent="0.25">
      <c r="A119" s="57">
        <v>12</v>
      </c>
      <c r="B119" s="57">
        <v>19011</v>
      </c>
      <c r="C119" s="60">
        <v>13</v>
      </c>
      <c r="D119" s="57">
        <v>19024</v>
      </c>
      <c r="E119" s="60">
        <v>24</v>
      </c>
      <c r="F119" s="57">
        <v>19037</v>
      </c>
      <c r="G119" s="63"/>
      <c r="H119" s="63"/>
      <c r="I119" s="39"/>
      <c r="J119" s="39"/>
      <c r="K119" s="49">
        <v>0</v>
      </c>
      <c r="L119">
        <v>112</v>
      </c>
    </row>
    <row r="120" spans="1:12" x14ac:dyDescent="0.25">
      <c r="A120" s="57">
        <v>12</v>
      </c>
      <c r="B120" s="57">
        <v>19200</v>
      </c>
      <c r="C120" s="60">
        <v>13</v>
      </c>
      <c r="D120" s="57">
        <v>19218</v>
      </c>
      <c r="E120" s="60">
        <v>13</v>
      </c>
      <c r="F120" s="57">
        <v>19228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19467</v>
      </c>
      <c r="C121" s="60">
        <v>24</v>
      </c>
      <c r="D121" s="57">
        <v>19480</v>
      </c>
      <c r="E121" s="60">
        <v>24</v>
      </c>
      <c r="F121" s="57">
        <v>19485</v>
      </c>
      <c r="G121" s="63"/>
      <c r="H121" s="63"/>
      <c r="I121" s="39"/>
      <c r="J121" s="39"/>
      <c r="K121" s="49">
        <v>0</v>
      </c>
      <c r="L121">
        <v>122</v>
      </c>
    </row>
    <row r="122" spans="1:12" x14ac:dyDescent="0.25">
      <c r="A122" s="57">
        <v>12</v>
      </c>
      <c r="B122" s="57">
        <v>19605</v>
      </c>
      <c r="C122" s="60">
        <v>13</v>
      </c>
      <c r="D122" s="57">
        <v>19614</v>
      </c>
      <c r="E122" s="60">
        <v>24</v>
      </c>
      <c r="F122" s="57">
        <v>19631</v>
      </c>
      <c r="G122" s="63"/>
      <c r="H122" s="63"/>
      <c r="I122" s="39"/>
      <c r="J122" s="39"/>
      <c r="K122" s="49">
        <v>0</v>
      </c>
      <c r="L122">
        <v>112</v>
      </c>
    </row>
    <row r="123" spans="1:12" x14ac:dyDescent="0.25">
      <c r="A123" s="57">
        <v>12</v>
      </c>
      <c r="B123" s="57">
        <v>19773</v>
      </c>
      <c r="C123" s="60">
        <v>13</v>
      </c>
      <c r="D123" s="57">
        <v>19782</v>
      </c>
      <c r="E123" s="60">
        <v>24</v>
      </c>
      <c r="F123" s="57">
        <v>19794</v>
      </c>
      <c r="G123" s="63"/>
      <c r="H123" s="63"/>
      <c r="I123" s="39"/>
      <c r="J123" s="39"/>
      <c r="K123" s="49">
        <v>0</v>
      </c>
      <c r="L123">
        <v>112</v>
      </c>
    </row>
    <row r="124" spans="1:12" x14ac:dyDescent="0.25">
      <c r="A124" s="57">
        <v>12</v>
      </c>
      <c r="B124" s="57">
        <v>19909</v>
      </c>
      <c r="C124" s="60">
        <v>13</v>
      </c>
      <c r="D124" s="57">
        <v>19918</v>
      </c>
      <c r="E124" s="60">
        <v>13</v>
      </c>
      <c r="F124" s="57">
        <v>19924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20199</v>
      </c>
      <c r="C125" s="60">
        <v>24</v>
      </c>
      <c r="D125" s="57">
        <v>20215</v>
      </c>
      <c r="E125" s="60">
        <v>24</v>
      </c>
      <c r="F125" s="57">
        <v>20225</v>
      </c>
      <c r="G125" s="63"/>
      <c r="H125" s="63"/>
      <c r="I125" s="39"/>
      <c r="J125" s="39"/>
      <c r="K125" s="49">
        <v>0</v>
      </c>
      <c r="L125">
        <v>122</v>
      </c>
    </row>
    <row r="126" spans="1:12" x14ac:dyDescent="0.25">
      <c r="A126" s="57">
        <v>12</v>
      </c>
      <c r="B126" s="57">
        <v>20522</v>
      </c>
      <c r="C126" s="60">
        <v>13</v>
      </c>
      <c r="D126" s="57">
        <v>20531</v>
      </c>
      <c r="E126" s="60">
        <v>13</v>
      </c>
      <c r="F126" s="57">
        <v>20541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20726</v>
      </c>
      <c r="C127" s="60">
        <v>13</v>
      </c>
      <c r="D127" s="57">
        <v>20733</v>
      </c>
      <c r="E127" s="60">
        <v>13</v>
      </c>
      <c r="F127" s="57">
        <v>20742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20884</v>
      </c>
      <c r="C128" s="60">
        <v>13</v>
      </c>
      <c r="D128" s="57">
        <v>20892</v>
      </c>
      <c r="E128" s="60">
        <v>24</v>
      </c>
      <c r="F128" s="57">
        <v>20907</v>
      </c>
      <c r="G128" s="63"/>
      <c r="H128" s="63"/>
      <c r="I128" s="39"/>
      <c r="J128" s="39"/>
      <c r="K128" s="49">
        <v>0</v>
      </c>
      <c r="L128">
        <v>112</v>
      </c>
    </row>
    <row r="129" spans="1:12" x14ac:dyDescent="0.25">
      <c r="A129" s="57">
        <v>12</v>
      </c>
      <c r="B129" s="57">
        <v>21110</v>
      </c>
      <c r="C129" s="60">
        <v>24</v>
      </c>
      <c r="D129" s="57">
        <v>21124</v>
      </c>
      <c r="E129" s="60">
        <v>24</v>
      </c>
      <c r="F129" s="57">
        <v>21134</v>
      </c>
      <c r="G129" s="63"/>
      <c r="H129" s="63"/>
      <c r="I129" s="39"/>
      <c r="J129" s="39"/>
      <c r="K129" s="49">
        <v>0</v>
      </c>
      <c r="L129">
        <v>122</v>
      </c>
    </row>
    <row r="130" spans="1:12" x14ac:dyDescent="0.25">
      <c r="A130" s="57">
        <v>12</v>
      </c>
      <c r="B130" s="57">
        <v>21263</v>
      </c>
      <c r="C130" s="60">
        <v>13</v>
      </c>
      <c r="D130" s="57">
        <v>21280</v>
      </c>
      <c r="E130" s="60">
        <v>24</v>
      </c>
      <c r="F130" s="57">
        <v>21292</v>
      </c>
      <c r="G130" s="63"/>
      <c r="H130" s="63"/>
      <c r="I130" s="39"/>
      <c r="J130" s="39"/>
      <c r="K130" s="49">
        <v>0</v>
      </c>
      <c r="L130">
        <v>112</v>
      </c>
    </row>
    <row r="131" spans="1:12" x14ac:dyDescent="0.25">
      <c r="A131" s="57">
        <v>12</v>
      </c>
      <c r="B131" s="57">
        <v>21689</v>
      </c>
      <c r="C131" s="60">
        <v>24</v>
      </c>
      <c r="D131" s="57">
        <v>21704</v>
      </c>
      <c r="E131" s="60">
        <v>24</v>
      </c>
      <c r="F131" s="57">
        <v>21713</v>
      </c>
      <c r="G131" s="63"/>
      <c r="H131" s="63"/>
      <c r="I131" s="39"/>
      <c r="J131" s="39"/>
      <c r="K131" s="49">
        <v>0</v>
      </c>
      <c r="L131">
        <v>122</v>
      </c>
    </row>
    <row r="132" spans="1:12" x14ac:dyDescent="0.25">
      <c r="A132" s="57">
        <v>12</v>
      </c>
      <c r="B132" s="57">
        <v>21835</v>
      </c>
      <c r="C132" s="60">
        <v>13</v>
      </c>
      <c r="D132" s="57">
        <v>21844</v>
      </c>
      <c r="E132" s="60">
        <v>24</v>
      </c>
      <c r="F132" s="57">
        <v>21857</v>
      </c>
      <c r="G132" s="63"/>
      <c r="H132" s="63"/>
      <c r="I132" s="39"/>
      <c r="J132" s="39"/>
      <c r="K132" s="49">
        <v>0</v>
      </c>
      <c r="L132">
        <v>112</v>
      </c>
    </row>
    <row r="133" spans="1:12" x14ac:dyDescent="0.25">
      <c r="A133" s="57">
        <v>12</v>
      </c>
      <c r="B133" s="57">
        <v>22063</v>
      </c>
      <c r="C133" s="60">
        <v>13</v>
      </c>
      <c r="D133" s="57">
        <v>22071</v>
      </c>
      <c r="E133" s="60">
        <v>24</v>
      </c>
      <c r="F133" s="57">
        <v>22084</v>
      </c>
      <c r="G133" s="63"/>
      <c r="H133" s="63"/>
      <c r="I133" s="39"/>
      <c r="J133" s="39"/>
      <c r="K133" s="49">
        <v>0</v>
      </c>
      <c r="L133">
        <v>112</v>
      </c>
    </row>
    <row r="134" spans="1:12" x14ac:dyDescent="0.25">
      <c r="A134" s="57">
        <v>12</v>
      </c>
      <c r="B134" s="57">
        <v>22410</v>
      </c>
      <c r="C134" s="60">
        <v>13</v>
      </c>
      <c r="D134" s="57">
        <v>22418</v>
      </c>
      <c r="E134" s="60">
        <v>13</v>
      </c>
      <c r="F134" s="57">
        <v>22426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22559</v>
      </c>
      <c r="C135" s="60">
        <v>24</v>
      </c>
      <c r="D135" s="57">
        <v>22573</v>
      </c>
      <c r="E135" s="60">
        <v>24</v>
      </c>
      <c r="F135" s="57">
        <v>22578</v>
      </c>
      <c r="G135" s="63"/>
      <c r="H135" s="63"/>
      <c r="I135" s="39"/>
      <c r="J135" s="39"/>
      <c r="K135" s="49">
        <v>0</v>
      </c>
      <c r="L135">
        <v>122</v>
      </c>
    </row>
    <row r="136" spans="1:12" x14ac:dyDescent="0.25">
      <c r="A136" s="57">
        <v>12</v>
      </c>
      <c r="B136" s="57">
        <v>22919</v>
      </c>
      <c r="C136" s="60">
        <v>13</v>
      </c>
      <c r="D136" s="57">
        <v>22928</v>
      </c>
      <c r="E136" s="60">
        <v>24</v>
      </c>
      <c r="F136" s="57">
        <v>22945</v>
      </c>
      <c r="G136" s="63"/>
      <c r="H136" s="63"/>
      <c r="I136" s="39"/>
      <c r="J136" s="39"/>
      <c r="K136" s="49">
        <v>0</v>
      </c>
      <c r="L136">
        <v>112</v>
      </c>
    </row>
    <row r="137" spans="1:12" x14ac:dyDescent="0.25">
      <c r="A137" s="57">
        <v>12</v>
      </c>
      <c r="B137" s="57">
        <v>23737</v>
      </c>
      <c r="C137" s="60">
        <v>24</v>
      </c>
      <c r="D137" s="57">
        <v>23752</v>
      </c>
      <c r="E137" s="60">
        <v>24</v>
      </c>
      <c r="F137" s="57">
        <v>23762</v>
      </c>
      <c r="G137" s="63"/>
      <c r="H137" s="63"/>
      <c r="I137" s="39"/>
      <c r="J137" s="39"/>
      <c r="K137" s="49">
        <v>0</v>
      </c>
      <c r="L137">
        <v>122</v>
      </c>
    </row>
    <row r="138" spans="1:12" x14ac:dyDescent="0.25">
      <c r="A138" s="57">
        <v>12</v>
      </c>
      <c r="B138" s="57">
        <v>23985</v>
      </c>
      <c r="C138" s="60">
        <v>24</v>
      </c>
      <c r="D138" s="57">
        <v>24001</v>
      </c>
      <c r="E138" s="60"/>
      <c r="F138" s="57"/>
      <c r="G138" s="63"/>
      <c r="H138" s="63"/>
      <c r="I138" s="39"/>
      <c r="J138" s="39"/>
      <c r="K138" s="49"/>
      <c r="L138">
        <v>12</v>
      </c>
    </row>
    <row r="139" spans="1:12" x14ac:dyDescent="0.25">
      <c r="A139" s="17"/>
      <c r="B139" s="17"/>
      <c r="C139" s="17"/>
      <c r="D139" s="17"/>
      <c r="E139" s="17"/>
      <c r="F139" s="17"/>
      <c r="G139" s="17"/>
      <c r="H13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154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135</v>
      </c>
      <c r="V3" s="25" t="s">
        <v>119</v>
      </c>
      <c r="W3">
        <f>COUNTA(L7:L29)</f>
        <v>23</v>
      </c>
      <c r="AA3" s="25" t="s">
        <v>119</v>
      </c>
      <c r="AB3">
        <f>COUNTA(L30:L51)</f>
        <v>22</v>
      </c>
      <c r="AF3" s="25" t="s">
        <v>119</v>
      </c>
      <c r="AG3">
        <f>COUNTA(L52:L74)</f>
        <v>23</v>
      </c>
      <c r="AK3" s="25" t="s">
        <v>119</v>
      </c>
      <c r="AL3">
        <f>COUNTA(L75:L96)</f>
        <v>22</v>
      </c>
      <c r="AP3" s="25" t="s">
        <v>119</v>
      </c>
      <c r="AQ3">
        <f>COUNTA(L97:L119)</f>
        <v>23</v>
      </c>
      <c r="AU3" s="25" t="s">
        <v>119</v>
      </c>
      <c r="AV3">
        <f>COUNTA(L120:L141)</f>
        <v>22</v>
      </c>
    </row>
    <row r="4" spans="1:48" x14ac:dyDescent="0.25">
      <c r="P4" s="25" t="s">
        <v>87</v>
      </c>
      <c r="Q4" s="26">
        <f>SUM(O7:O14)</f>
        <v>135</v>
      </c>
      <c r="V4" s="25" t="s">
        <v>120</v>
      </c>
      <c r="W4">
        <f>SUM(U7:U14)</f>
        <v>23</v>
      </c>
      <c r="AA4" s="25" t="s">
        <v>120</v>
      </c>
      <c r="AB4">
        <f>SUM(Z7:Z14)</f>
        <v>22</v>
      </c>
      <c r="AF4" s="25" t="s">
        <v>120</v>
      </c>
      <c r="AG4">
        <f>SUM(AE7:AE14)</f>
        <v>23</v>
      </c>
      <c r="AK4" s="25" t="s">
        <v>120</v>
      </c>
      <c r="AL4">
        <f>SUM(AJ7:AJ14)</f>
        <v>22</v>
      </c>
      <c r="AP4" s="25" t="s">
        <v>120</v>
      </c>
      <c r="AQ4">
        <f>SUM(AO7:AO14)</f>
        <v>23</v>
      </c>
      <c r="AU4" s="25" t="s">
        <v>120</v>
      </c>
      <c r="AV4">
        <f>SUM(AT7:AT14)</f>
        <v>22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16</v>
      </c>
      <c r="C7" s="58">
        <v>13</v>
      </c>
      <c r="D7" s="55">
        <v>54</v>
      </c>
      <c r="E7" s="58">
        <v>13</v>
      </c>
      <c r="F7" s="55">
        <v>90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62</v>
      </c>
      <c r="P7" s="34">
        <f>O7/$Q$4</f>
        <v>0.45925925925925926</v>
      </c>
      <c r="Q7" s="34">
        <f>IF(P7=0,0,(P7*((LOG(P7))/LOG(2))))</f>
        <v>-0.51557330202344631</v>
      </c>
      <c r="T7" s="34">
        <f>N7</f>
        <v>111</v>
      </c>
      <c r="U7" s="34">
        <f>COUNTIF(L7:L29,T7)</f>
        <v>12</v>
      </c>
      <c r="V7" s="34">
        <f>U7/(W4-U11)</f>
        <v>0.52173913043478259</v>
      </c>
      <c r="W7" s="34">
        <f>IF(V7=0,0,(V7*((LOG(V7))/LOG(2))))</f>
        <v>-0.48970406365349045</v>
      </c>
      <c r="Y7" s="34">
        <f>N7</f>
        <v>111</v>
      </c>
      <c r="Z7" s="34">
        <f>COUNTIF(L30:L51,Y7)</f>
        <v>11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COUNTIF(L52:L74,AD7)</f>
        <v>13</v>
      </c>
      <c r="AF7" s="34">
        <f>AE7/(AG4-AE11)</f>
        <v>0.61904761904761907</v>
      </c>
      <c r="AG7" s="34">
        <f>IF(AF7=0,0,(AF7*((LOG(AF7))/LOG(2))))</f>
        <v>-0.42830524572808026</v>
      </c>
      <c r="AI7" s="34">
        <f>N7</f>
        <v>111</v>
      </c>
      <c r="AJ7" s="34">
        <f>COUNTIF(L75:L96,AI7)</f>
        <v>9</v>
      </c>
      <c r="AK7" s="34">
        <f>AJ7/(AL4-AJ11)</f>
        <v>0.40909090909090912</v>
      </c>
      <c r="AL7" s="34">
        <f>IF(AK7=0,0,(AK7*((LOG(AK7))/LOG(2))))</f>
        <v>-0.52752543430703935</v>
      </c>
      <c r="AN7" s="34">
        <f>N7</f>
        <v>111</v>
      </c>
      <c r="AO7" s="34">
        <f>COUNTIF(L97:L119,AN7)</f>
        <v>6</v>
      </c>
      <c r="AP7" s="34">
        <f>AO7/(AQ4-AO11)</f>
        <v>0.2608695652173913</v>
      </c>
      <c r="AQ7" s="34">
        <f>IF(AP7=0,0,(AP7*((LOG(AP7))/LOG(2))))</f>
        <v>-0.50572159704413644</v>
      </c>
      <c r="AS7" s="34">
        <f>N7</f>
        <v>111</v>
      </c>
      <c r="AT7" s="34">
        <f>COUNTIF(L120:L141,AS7)</f>
        <v>11</v>
      </c>
      <c r="AU7" s="34">
        <f>AT7/(AV4-AT11)</f>
        <v>0.5</v>
      </c>
      <c r="AV7" s="34">
        <f>IF(AU7=0,0,(AU7*((LOG(AU7))/LOG(2))))</f>
        <v>-0.5</v>
      </c>
    </row>
    <row r="8" spans="1:48" x14ac:dyDescent="0.25">
      <c r="A8" s="56">
        <v>12</v>
      </c>
      <c r="B8" s="56">
        <v>195</v>
      </c>
      <c r="C8" s="59">
        <v>13</v>
      </c>
      <c r="D8" s="56">
        <v>200</v>
      </c>
      <c r="E8" s="59">
        <v>24</v>
      </c>
      <c r="F8" s="56">
        <v>214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34</v>
      </c>
      <c r="P8" s="34">
        <f>O8/$Q$4</f>
        <v>0.25185185185185183</v>
      </c>
      <c r="Q8" s="34">
        <f>IF(P8=0,0,(P8*((LOG(P8))/LOG(2))))</f>
        <v>-0.50102217553493866</v>
      </c>
      <c r="T8" s="34">
        <f>N8</f>
        <v>112</v>
      </c>
      <c r="U8" s="34">
        <f>COUNTIF(L7:L29,T8)</f>
        <v>6</v>
      </c>
      <c r="V8" s="34">
        <f>U8/(W4-U11)</f>
        <v>0.2608695652173913</v>
      </c>
      <c r="W8" s="34">
        <f>IF(V8=0,0,(V8*((LOG(V8))/LOG(2))))</f>
        <v>-0.50572159704413644</v>
      </c>
      <c r="Y8" s="34">
        <f>N8</f>
        <v>112</v>
      </c>
      <c r="Z8" s="34">
        <f>COUNTIF(L30:L51,Y8)</f>
        <v>4</v>
      </c>
      <c r="AA8" s="34">
        <f>Z8/(AB4-Z11)</f>
        <v>0.18181818181818182</v>
      </c>
      <c r="AB8" s="34">
        <f>IF(AA8=0,0,(AA8*((LOG(AA8))/LOG(2))))</f>
        <v>-0.44716938520678134</v>
      </c>
      <c r="AD8" s="34">
        <f>N8</f>
        <v>112</v>
      </c>
      <c r="AE8" s="34">
        <f>COUNTIF(L52:L74,AD8)</f>
        <v>4</v>
      </c>
      <c r="AF8" s="34">
        <f>AE8/(AG4-AE11)</f>
        <v>0.19047619047619047</v>
      </c>
      <c r="AG8" s="34">
        <f>IF(AF8=0,0,(AF8*((LOG(AF8))/LOG(2))))</f>
        <v>-0.4556795091007162</v>
      </c>
      <c r="AI8" s="34">
        <f>N8</f>
        <v>112</v>
      </c>
      <c r="AJ8" s="34">
        <f>COUNTIF(L75:L96,AI8)</f>
        <v>6</v>
      </c>
      <c r="AK8" s="34">
        <f>AJ8/(AL4-AJ11)</f>
        <v>0.27272727272727271</v>
      </c>
      <c r="AL8" s="34">
        <f>IF(AK8=0,0,(AK8*((LOG(AK8))/LOG(2))))</f>
        <v>-0.51121885034076575</v>
      </c>
      <c r="AN8" s="34">
        <f>N8</f>
        <v>112</v>
      </c>
      <c r="AO8" s="34">
        <f>COUNTIF(L97:L119,AN8)</f>
        <v>9</v>
      </c>
      <c r="AP8" s="34">
        <f>AO8/(AQ4-AO11)</f>
        <v>0.39130434782608697</v>
      </c>
      <c r="AQ8" s="34">
        <f>IF(AP8=0,0,(AP8*((LOG(AP8))/LOG(2))))</f>
        <v>-0.5296840257187958</v>
      </c>
      <c r="AS8" s="34">
        <f>N8</f>
        <v>112</v>
      </c>
      <c r="AT8" s="34">
        <f>COUNTIF(L120:L141,AS8)</f>
        <v>5</v>
      </c>
      <c r="AU8" s="34">
        <f>AT8/(AV4-AT11)</f>
        <v>0.22727272727272727</v>
      </c>
      <c r="AV8" s="34">
        <f>IF(AU8=0,0,(AU8*((LOG(AU8))/LOG(2))))</f>
        <v>-0.48579625539771243</v>
      </c>
    </row>
    <row r="9" spans="1:48" x14ac:dyDescent="0.25">
      <c r="A9" s="56">
        <v>12</v>
      </c>
      <c r="B9" s="56">
        <v>322</v>
      </c>
      <c r="C9" s="59">
        <v>13</v>
      </c>
      <c r="D9" s="56">
        <v>331</v>
      </c>
      <c r="E9" s="59">
        <v>13</v>
      </c>
      <c r="F9" s="56">
        <v>339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COUNTIF(L30:L51,Y9)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COUNTIF(L52:L74,AD9)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COUNTIF(L75:L96,AI9)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COUNTIF(L97:L119,AN9)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COUNTIF(L120:L141,AS9)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448</v>
      </c>
      <c r="C10" s="59">
        <v>22</v>
      </c>
      <c r="D10" s="56">
        <v>456</v>
      </c>
      <c r="E10" s="59">
        <v>24</v>
      </c>
      <c r="F10" s="56">
        <v>469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22</v>
      </c>
      <c r="P10" s="34">
        <f>O10/$Q$4</f>
        <v>0.16296296296296298</v>
      </c>
      <c r="Q10" s="34">
        <f>IF(P10=0,0,(P10*((LOG(P10))/LOG(2))))</f>
        <v>-0.42653664833405736</v>
      </c>
      <c r="T10" s="34">
        <f>N10</f>
        <v>122</v>
      </c>
      <c r="U10" s="34">
        <f>COUNTIF(L7:L29,T10)</f>
        <v>3</v>
      </c>
      <c r="V10" s="34">
        <f>U10/(W4-U11)</f>
        <v>0.13043478260869565</v>
      </c>
      <c r="W10" s="34">
        <f>IF(V10=0,0,(V10*((LOG(V10))/LOG(2))))</f>
        <v>-0.3832955811307639</v>
      </c>
      <c r="Y10" s="34">
        <f>N10</f>
        <v>122</v>
      </c>
      <c r="Z10" s="34">
        <f>COUNTIF(L30:L51,Y10)</f>
        <v>5</v>
      </c>
      <c r="AA10" s="34">
        <f>Z10/(AB4-Z11)</f>
        <v>0.22727272727272727</v>
      </c>
      <c r="AB10" s="34">
        <f>IF(AA10=0,0,(AA10*((LOG(AA10))/LOG(2))))</f>
        <v>-0.48579625539771243</v>
      </c>
      <c r="AD10" s="34">
        <f>N10</f>
        <v>122</v>
      </c>
      <c r="AE10" s="34">
        <f>COUNTIF(L52:L74,AD10)</f>
        <v>3</v>
      </c>
      <c r="AF10" s="34">
        <f>AE10/(AG4-AE11)</f>
        <v>0.14285714285714285</v>
      </c>
      <c r="AG10" s="34">
        <f>IF(AF10=0,0,(AF10*((LOG(AF10))/LOG(2))))</f>
        <v>-0.40105070315108626</v>
      </c>
      <c r="AI10" s="34">
        <f>N10</f>
        <v>122</v>
      </c>
      <c r="AJ10" s="34">
        <f>COUNTIF(L75:L96,AI10)</f>
        <v>2</v>
      </c>
      <c r="AK10" s="34">
        <f>AJ10/(AL4-AJ11)</f>
        <v>9.0909090909090912E-2</v>
      </c>
      <c r="AL10" s="34">
        <f>IF(AK10=0,0,(AK10*((LOG(AK10))/LOG(2))))</f>
        <v>-0.31449378351248153</v>
      </c>
      <c r="AN10" s="34">
        <f>N10</f>
        <v>122</v>
      </c>
      <c r="AO10" s="34">
        <f>COUNTIF(L97:L119,AN10)</f>
        <v>7</v>
      </c>
      <c r="AP10" s="34">
        <f>AO10/(AQ4-AO11)</f>
        <v>0.30434782608695654</v>
      </c>
      <c r="AQ10" s="34">
        <f>IF(AP10=0,0,(AP10*((LOG(AP10))/LOG(2))))</f>
        <v>-0.52232387991286355</v>
      </c>
      <c r="AS10" s="34">
        <f>N10</f>
        <v>122</v>
      </c>
      <c r="AT10" s="34">
        <f>COUNTIF(L120:L141,AS10)</f>
        <v>2</v>
      </c>
      <c r="AU10" s="34">
        <f>AT10/(AV4-AT11)</f>
        <v>9.0909090909090912E-2</v>
      </c>
      <c r="AV10" s="34">
        <f>IF(AU10=0,0,(AU10*((LOG(AU10))/LOG(2))))</f>
        <v>-0.31449378351248153</v>
      </c>
    </row>
    <row r="11" spans="1:48" x14ac:dyDescent="0.25">
      <c r="A11" s="56">
        <v>12</v>
      </c>
      <c r="B11" s="56">
        <v>579</v>
      </c>
      <c r="C11" s="59">
        <v>24</v>
      </c>
      <c r="D11" s="56">
        <v>591</v>
      </c>
      <c r="E11" s="59">
        <v>24</v>
      </c>
      <c r="F11" s="56">
        <v>596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2</v>
      </c>
      <c r="P11" s="34">
        <f>O11/$Q$4</f>
        <v>1.4814814814814815E-2</v>
      </c>
      <c r="Q11" s="34">
        <f>IF(P11=0,0,(P11*((LOG(P11))/LOG(2))))</f>
        <v>-9.0026897734086384E-2</v>
      </c>
      <c r="T11" s="34">
        <f>N11</f>
        <v>211</v>
      </c>
      <c r="U11" s="34">
        <f>COUNTIF(L7:L29,T11)</f>
        <v>0</v>
      </c>
      <c r="V11" s="53"/>
      <c r="W11" s="54"/>
      <c r="Y11" s="34">
        <f>N11</f>
        <v>211</v>
      </c>
      <c r="Z11" s="34">
        <f>COUNTIF(L30:L51,Y11)</f>
        <v>0</v>
      </c>
      <c r="AA11" s="53"/>
      <c r="AB11" s="54"/>
      <c r="AD11" s="34">
        <f>N11</f>
        <v>211</v>
      </c>
      <c r="AE11" s="34">
        <f>COUNTIF(L52:L74,AD11)</f>
        <v>2</v>
      </c>
      <c r="AF11" s="53"/>
      <c r="AG11" s="54"/>
      <c r="AI11" s="34">
        <f>N11</f>
        <v>211</v>
      </c>
      <c r="AJ11" s="34">
        <f>COUNTIF(L75:L96,AI11)</f>
        <v>0</v>
      </c>
      <c r="AK11" s="53"/>
      <c r="AL11" s="54"/>
      <c r="AN11" s="34">
        <f>N11</f>
        <v>211</v>
      </c>
      <c r="AO11" s="34">
        <f>COUNTIF(L97:L119,AN11)</f>
        <v>0</v>
      </c>
      <c r="AP11" s="53"/>
      <c r="AQ11" s="54"/>
      <c r="AS11" s="34">
        <f>N11</f>
        <v>211</v>
      </c>
      <c r="AT11" s="34">
        <f>COUNTIF(L120:L141,AS11)</f>
        <v>0</v>
      </c>
      <c r="AU11" s="53"/>
      <c r="AV11" s="54"/>
    </row>
    <row r="12" spans="1:48" x14ac:dyDescent="0.25">
      <c r="A12" s="56">
        <v>12</v>
      </c>
      <c r="B12" s="56">
        <v>699</v>
      </c>
      <c r="C12" s="59">
        <v>13</v>
      </c>
      <c r="D12" s="56">
        <v>704</v>
      </c>
      <c r="E12" s="59">
        <v>13</v>
      </c>
      <c r="F12" s="56">
        <v>710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COUNTIF(L30:L51,Y12)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COUNTIF(L52:L74,AD12)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COUNTIF(L75:L96,AI12)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COUNTIF(L97:L119,AN12)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COUNTIF(L120:L141,AS12)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841</v>
      </c>
      <c r="C13" s="59">
        <v>24</v>
      </c>
      <c r="D13" s="56">
        <v>889</v>
      </c>
      <c r="E13" s="59">
        <v>24</v>
      </c>
      <c r="F13" s="56">
        <v>896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2</v>
      </c>
      <c r="P13" s="34">
        <f>O13/$Q$4</f>
        <v>1.4814814814814815E-2</v>
      </c>
      <c r="Q13" s="34">
        <f>IF(P13=0,0,(P13*((LOG(P13))/LOG(2))))</f>
        <v>-9.0026897734086384E-2</v>
      </c>
      <c r="T13" s="34">
        <f>N13</f>
        <v>221</v>
      </c>
      <c r="U13" s="34">
        <f>COUNTIF(L7:L29,T13)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COUNTIF(L30:L51,Y13)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COUNTIF(L52:L74,AD13)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COUNTIF(L75:L96,AI13)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COUNTIF(L97:L119,AN13)</f>
        <v>1</v>
      </c>
      <c r="AP13" s="34">
        <f>AO13/(AQ4-AO11)</f>
        <v>4.3478260869565216E-2</v>
      </c>
      <c r="AQ13" s="34">
        <f>IF(AP13=0,0,(AP13*((LOG(AP13))/LOG(2))))</f>
        <v>-0.19667660678508753</v>
      </c>
      <c r="AS13" s="34">
        <f>N13</f>
        <v>221</v>
      </c>
      <c r="AT13" s="34">
        <f>COUNTIF(L120:L141,AS13)</f>
        <v>1</v>
      </c>
      <c r="AU13" s="34">
        <f>AT13/(AV4-AT11)</f>
        <v>4.5454545454545456E-2</v>
      </c>
      <c r="AV13" s="34">
        <f>IF(AU13=0,0,(AU13*((LOG(AU13))/LOG(2))))</f>
        <v>-0.20270143721078623</v>
      </c>
    </row>
    <row r="14" spans="1:48" x14ac:dyDescent="0.25">
      <c r="A14" s="56">
        <v>12</v>
      </c>
      <c r="B14" s="56">
        <v>998</v>
      </c>
      <c r="C14" s="59">
        <v>13</v>
      </c>
      <c r="D14" s="56">
        <v>1004</v>
      </c>
      <c r="E14" s="59">
        <v>13</v>
      </c>
      <c r="F14" s="56">
        <v>1009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13</v>
      </c>
      <c r="P14" s="34">
        <f>O14/$Q$4</f>
        <v>9.6296296296296297E-2</v>
      </c>
      <c r="Q14" s="34">
        <f>IF(P14=0,0,(P14*((LOG(P14))/LOG(2))))</f>
        <v>-0.32513249204316003</v>
      </c>
      <c r="T14" s="34">
        <f>N14</f>
        <v>222</v>
      </c>
      <c r="U14" s="34">
        <f>COUNTIF(L7:L29,T14)</f>
        <v>2</v>
      </c>
      <c r="V14" s="34">
        <f>U14/(W4-U11)</f>
        <v>8.6956521739130432E-2</v>
      </c>
      <c r="W14" s="34">
        <f>IF(V14=0,0,(V14*((LOG(V14))/LOG(2))))</f>
        <v>-0.30639669183104457</v>
      </c>
      <c r="Y14" s="34">
        <f>N14</f>
        <v>222</v>
      </c>
      <c r="Z14" s="34">
        <f>COUNTIF(L30:L51,Y14)</f>
        <v>2</v>
      </c>
      <c r="AA14" s="34">
        <f>Z14/(AB4-Z11)</f>
        <v>9.0909090909090912E-2</v>
      </c>
      <c r="AB14" s="34">
        <f>IF(AA14=0,0,(AA14*((LOG(AA14))/LOG(2))))</f>
        <v>-0.31449378351248153</v>
      </c>
      <c r="AD14" s="34">
        <f>N14</f>
        <v>222</v>
      </c>
      <c r="AE14" s="34">
        <f>COUNTIF(L52:L74,AD14)</f>
        <v>1</v>
      </c>
      <c r="AF14" s="34">
        <f>AE14/(AG4-AE11)</f>
        <v>4.7619047619047616E-2</v>
      </c>
      <c r="AG14" s="34">
        <f>IF(AF14=0,0,(AF14*((LOG(AF14))/LOG(2))))</f>
        <v>-0.20915797251327431</v>
      </c>
      <c r="AI14" s="34">
        <f>N14</f>
        <v>222</v>
      </c>
      <c r="AJ14" s="34">
        <f>COUNTIF(L75:L96,AI14)</f>
        <v>5</v>
      </c>
      <c r="AK14" s="34">
        <f>AJ14/(AL4-AJ11)</f>
        <v>0.22727272727272727</v>
      </c>
      <c r="AL14" s="34">
        <f>IF(AK14=0,0,(AK14*((LOG(AK14))/LOG(2))))</f>
        <v>-0.48579625539771243</v>
      </c>
      <c r="AN14" s="34">
        <f>N14</f>
        <v>222</v>
      </c>
      <c r="AO14" s="34">
        <f>COUNTIF(L97:L119,AN14)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COUNTIF(L120:L141,AS14)</f>
        <v>3</v>
      </c>
      <c r="AU14" s="34">
        <f>AT14/(AV4-AT11)</f>
        <v>0.13636363636363635</v>
      </c>
      <c r="AV14" s="34">
        <f>IF(AU14=0,0,(AU14*((LOG(AU14))/LOG(2))))</f>
        <v>-0.39197306153401923</v>
      </c>
    </row>
    <row r="15" spans="1:48" x14ac:dyDescent="0.25">
      <c r="A15" s="56">
        <v>12</v>
      </c>
      <c r="B15" s="56">
        <v>1148</v>
      </c>
      <c r="C15" s="59">
        <v>13</v>
      </c>
      <c r="D15" s="56">
        <v>1156</v>
      </c>
      <c r="E15" s="59">
        <v>24</v>
      </c>
      <c r="F15" s="56">
        <v>1170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1.948318413403775</v>
      </c>
      <c r="V15">
        <f>SUM(V7:V14)</f>
        <v>1</v>
      </c>
      <c r="W15">
        <f>-SUM(W7:W14)</f>
        <v>1.6851179336594353</v>
      </c>
      <c r="AA15">
        <f>SUM(AA7:AA14)</f>
        <v>1</v>
      </c>
      <c r="AB15">
        <f>-SUM(AB7:AB14)</f>
        <v>1.7474594241169752</v>
      </c>
      <c r="AF15">
        <f>SUM(AF7:AF14)</f>
        <v>1</v>
      </c>
      <c r="AG15">
        <f>-SUM(AG7:AG14)</f>
        <v>1.494193430493157</v>
      </c>
      <c r="AK15">
        <f>SUM(AK7:AK14)</f>
        <v>1</v>
      </c>
      <c r="AL15">
        <f>-SUM(AL7:AL14)</f>
        <v>1.8390343235579991</v>
      </c>
      <c r="AP15">
        <f>SUM(AP7:AP14)</f>
        <v>1</v>
      </c>
      <c r="AQ15">
        <f>-SUM(AQ7:AQ14)</f>
        <v>1.7544061094608834</v>
      </c>
      <c r="AU15">
        <f>SUM(AU7:AU14)</f>
        <v>1</v>
      </c>
      <c r="AV15">
        <f>-SUM(AV7:AV14)</f>
        <v>1.8949645376549995</v>
      </c>
    </row>
    <row r="16" spans="1:48" x14ac:dyDescent="0.25">
      <c r="A16" s="56">
        <v>12</v>
      </c>
      <c r="B16" s="56">
        <v>1289</v>
      </c>
      <c r="C16" s="59">
        <v>13</v>
      </c>
      <c r="D16" s="56">
        <v>1296</v>
      </c>
      <c r="E16" s="59">
        <v>24</v>
      </c>
      <c r="F16" s="56">
        <v>1310</v>
      </c>
      <c r="G16" s="62"/>
      <c r="H16" s="62"/>
      <c r="I16" s="40"/>
      <c r="J16" s="40"/>
      <c r="K16" s="41">
        <v>0</v>
      </c>
      <c r="L16">
        <v>112</v>
      </c>
      <c r="P16" s="27" t="s">
        <v>91</v>
      </c>
      <c r="Q16" s="27">
        <f>Q15/(LOG(Q4)/LOG(2))</f>
        <v>0.27531004399997522</v>
      </c>
      <c r="V16" s="27" t="s">
        <v>118</v>
      </c>
      <c r="W16" s="27">
        <f>W15/(LOG(W4)/LOG(2))</f>
        <v>0.37252014010841078</v>
      </c>
      <c r="AA16" s="27" t="s">
        <v>121</v>
      </c>
      <c r="AB16" s="27">
        <f>AB15/(LOG(AB4)/LOG(2))</f>
        <v>0.39185698392903257</v>
      </c>
      <c r="AF16" s="27" t="s">
        <v>122</v>
      </c>
      <c r="AG16" s="27">
        <f>AG15/(LOG(AG4)/LOG(2))</f>
        <v>0.33031346646914916</v>
      </c>
      <c r="AK16" s="27" t="s">
        <v>123</v>
      </c>
      <c r="AL16" s="27">
        <f>AL15/(LOG(AL4)/LOG(2))</f>
        <v>0.41239208958202772</v>
      </c>
      <c r="AP16" s="27" t="s">
        <v>124</v>
      </c>
      <c r="AQ16" s="27">
        <f>AQ15/(LOG(AQ4)/LOG(2))</f>
        <v>0.38783731194656185</v>
      </c>
      <c r="AU16" s="27" t="s">
        <v>125</v>
      </c>
      <c r="AV16" s="27">
        <f>AV15/(LOG(AV4)/LOG(2))</f>
        <v>0.42493409468044679</v>
      </c>
    </row>
    <row r="17" spans="1:22" x14ac:dyDescent="0.25">
      <c r="A17" s="56">
        <v>12</v>
      </c>
      <c r="B17" s="56">
        <v>1428</v>
      </c>
      <c r="C17" s="59">
        <v>13</v>
      </c>
      <c r="D17" s="56">
        <v>1441</v>
      </c>
      <c r="E17" s="59">
        <v>13</v>
      </c>
      <c r="F17" s="56">
        <v>1449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1599</v>
      </c>
      <c r="C18" s="59">
        <v>13</v>
      </c>
      <c r="D18" s="56">
        <v>1606</v>
      </c>
      <c r="E18" s="59">
        <v>13</v>
      </c>
      <c r="F18" s="56">
        <v>1614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1722</v>
      </c>
      <c r="C19" s="59">
        <v>22</v>
      </c>
      <c r="D19" s="56">
        <v>1727</v>
      </c>
      <c r="E19" s="59">
        <v>24</v>
      </c>
      <c r="F19" s="56">
        <v>1732</v>
      </c>
      <c r="G19" s="62"/>
      <c r="H19" s="62"/>
      <c r="I19" s="40"/>
      <c r="J19" s="40"/>
      <c r="K19" s="41">
        <v>0</v>
      </c>
      <c r="L19">
        <v>222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1931</v>
      </c>
      <c r="C20" s="59">
        <v>13</v>
      </c>
      <c r="D20" s="56">
        <v>1939</v>
      </c>
      <c r="E20" s="59">
        <v>13</v>
      </c>
      <c r="F20" s="56">
        <v>1948</v>
      </c>
      <c r="G20" s="62"/>
      <c r="H20" s="62"/>
      <c r="I20" s="40"/>
      <c r="J20" s="40"/>
      <c r="K20" s="41">
        <v>0</v>
      </c>
      <c r="L20">
        <v>111</v>
      </c>
      <c r="N20" s="38">
        <f>COUNTIF(L7:L141,G3)</f>
        <v>2</v>
      </c>
      <c r="O20" s="38"/>
      <c r="P20" s="45">
        <v>23</v>
      </c>
      <c r="Q20" s="45">
        <v>22</v>
      </c>
      <c r="R20" s="45">
        <v>23</v>
      </c>
      <c r="S20" s="45">
        <v>22</v>
      </c>
      <c r="T20" s="45">
        <v>23</v>
      </c>
      <c r="U20" s="45">
        <v>22</v>
      </c>
      <c r="V20" s="44"/>
    </row>
    <row r="21" spans="1:22" x14ac:dyDescent="0.25">
      <c r="A21" s="56">
        <v>12</v>
      </c>
      <c r="B21" s="56">
        <v>2054</v>
      </c>
      <c r="C21" s="59">
        <v>13</v>
      </c>
      <c r="D21" s="56">
        <v>2059</v>
      </c>
      <c r="E21" s="59">
        <v>13</v>
      </c>
      <c r="F21" s="56">
        <v>2073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2184</v>
      </c>
      <c r="C22" s="59">
        <v>13</v>
      </c>
      <c r="D22" s="56">
        <v>2192</v>
      </c>
      <c r="E22" s="59">
        <v>24</v>
      </c>
      <c r="F22" s="56">
        <v>2205</v>
      </c>
      <c r="G22" s="62"/>
      <c r="H22" s="62"/>
      <c r="I22" s="40"/>
      <c r="J22" s="40"/>
      <c r="K22" s="41">
        <v>0</v>
      </c>
      <c r="L22">
        <v>112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2313</v>
      </c>
      <c r="C23" s="59">
        <v>13</v>
      </c>
      <c r="D23" s="56">
        <v>2320</v>
      </c>
      <c r="E23" s="59">
        <v>13</v>
      </c>
      <c r="F23" s="56">
        <v>2332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2475</v>
      </c>
      <c r="C24" s="59">
        <v>13</v>
      </c>
      <c r="D24" s="56">
        <v>2482</v>
      </c>
      <c r="E24" s="59">
        <v>13</v>
      </c>
      <c r="F24" s="56">
        <v>2489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0</v>
      </c>
      <c r="Q24" s="45">
        <f>Z11</f>
        <v>0</v>
      </c>
      <c r="R24" s="45">
        <f>AE11</f>
        <v>2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2707</v>
      </c>
      <c r="C25" s="59">
        <v>13</v>
      </c>
      <c r="D25" s="56">
        <v>2716</v>
      </c>
      <c r="E25" s="59">
        <v>13</v>
      </c>
      <c r="F25" s="56">
        <v>2724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2888</v>
      </c>
      <c r="C26" s="59">
        <v>24</v>
      </c>
      <c r="D26" s="56">
        <v>2901</v>
      </c>
      <c r="E26" s="59">
        <v>24</v>
      </c>
      <c r="F26" s="56">
        <v>2911</v>
      </c>
      <c r="G26" s="62"/>
      <c r="H26" s="62"/>
      <c r="I26" s="40"/>
      <c r="J26" s="40"/>
      <c r="K26" s="41">
        <v>0</v>
      </c>
      <c r="L26">
        <v>122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3034</v>
      </c>
      <c r="C27" s="59">
        <v>13</v>
      </c>
      <c r="D27" s="56">
        <v>3081</v>
      </c>
      <c r="E27" s="59">
        <v>13</v>
      </c>
      <c r="F27" s="56">
        <v>3089</v>
      </c>
      <c r="G27" s="62"/>
      <c r="H27" s="62"/>
      <c r="I27" s="40"/>
      <c r="J27" s="40"/>
      <c r="K27" s="41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3241</v>
      </c>
      <c r="C28" s="59">
        <v>13</v>
      </c>
      <c r="D28" s="56">
        <v>3249</v>
      </c>
      <c r="E28" s="59">
        <v>24</v>
      </c>
      <c r="F28" s="56">
        <v>3261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111</v>
      </c>
      <c r="P28">
        <f>F29/P20</f>
        <v>149.13043478260869</v>
      </c>
      <c r="Q28">
        <f>(F51-F29)/Q20</f>
        <v>152.45454545454547</v>
      </c>
      <c r="R28">
        <f>(F74-F51)/R20</f>
        <v>200</v>
      </c>
      <c r="S28">
        <f>(F96-F74)/S20</f>
        <v>147</v>
      </c>
      <c r="T28">
        <f>(F119-F96)/T20</f>
        <v>183.60869565217391</v>
      </c>
      <c r="U28">
        <f>(F141-F119)/U20</f>
        <v>224.95454545454547</v>
      </c>
    </row>
    <row r="29" spans="1:22" x14ac:dyDescent="0.25">
      <c r="A29" s="56">
        <v>12</v>
      </c>
      <c r="B29" s="56">
        <v>3409</v>
      </c>
      <c r="C29" s="59">
        <v>13</v>
      </c>
      <c r="D29" s="56">
        <v>3418</v>
      </c>
      <c r="E29" s="59">
        <v>24</v>
      </c>
      <c r="F29" s="56">
        <v>3430</v>
      </c>
      <c r="G29" s="62"/>
      <c r="H29" s="62"/>
      <c r="I29" s="40"/>
      <c r="J29" s="40"/>
      <c r="K29" s="41">
        <v>0</v>
      </c>
      <c r="L29">
        <v>112</v>
      </c>
    </row>
    <row r="30" spans="1:22" x14ac:dyDescent="0.25">
      <c r="A30" s="57">
        <v>12</v>
      </c>
      <c r="B30" s="57">
        <v>3554</v>
      </c>
      <c r="C30" s="60">
        <v>13</v>
      </c>
      <c r="D30" s="57">
        <v>3564</v>
      </c>
      <c r="E30" s="60">
        <v>13</v>
      </c>
      <c r="F30" s="57">
        <v>3572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3760</v>
      </c>
      <c r="C31" s="60">
        <v>13</v>
      </c>
      <c r="D31" s="57">
        <v>3768</v>
      </c>
      <c r="E31" s="60">
        <v>24</v>
      </c>
      <c r="F31" s="57">
        <v>3781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25">
      <c r="A32" s="57">
        <v>12</v>
      </c>
      <c r="B32" s="57">
        <v>3893</v>
      </c>
      <c r="C32" s="60">
        <v>13</v>
      </c>
      <c r="D32" s="57">
        <v>3900</v>
      </c>
      <c r="E32" s="60">
        <v>13</v>
      </c>
      <c r="F32" s="57">
        <v>3908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4049</v>
      </c>
      <c r="C33" s="60">
        <v>13</v>
      </c>
      <c r="D33" s="57">
        <v>4054</v>
      </c>
      <c r="E33" s="60">
        <v>13</v>
      </c>
      <c r="F33" s="57">
        <v>4061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4217</v>
      </c>
      <c r="C34" s="60">
        <v>13</v>
      </c>
      <c r="D34" s="57">
        <v>4226</v>
      </c>
      <c r="E34" s="60">
        <v>24</v>
      </c>
      <c r="F34" s="57">
        <v>4241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4375</v>
      </c>
      <c r="C35" s="60">
        <v>24</v>
      </c>
      <c r="D35" s="57">
        <v>4388</v>
      </c>
      <c r="E35" s="60">
        <v>24</v>
      </c>
      <c r="F35" s="57">
        <v>4392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4501</v>
      </c>
      <c r="C36" s="60">
        <v>13</v>
      </c>
      <c r="D36" s="57">
        <v>4508</v>
      </c>
      <c r="E36" s="60">
        <v>13</v>
      </c>
      <c r="F36" s="57">
        <v>4513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4624</v>
      </c>
      <c r="C37" s="60">
        <v>13</v>
      </c>
      <c r="D37" s="57">
        <v>4632</v>
      </c>
      <c r="E37" s="60">
        <v>13</v>
      </c>
      <c r="F37" s="57">
        <v>4640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4768</v>
      </c>
      <c r="C38" s="60">
        <v>24</v>
      </c>
      <c r="D38" s="57">
        <v>4780</v>
      </c>
      <c r="E38" s="60">
        <v>24</v>
      </c>
      <c r="F38" s="57">
        <v>4785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4897</v>
      </c>
      <c r="C39" s="60">
        <v>24</v>
      </c>
      <c r="D39" s="57">
        <v>4911</v>
      </c>
      <c r="E39" s="60">
        <v>24</v>
      </c>
      <c r="F39" s="57">
        <v>4915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5026</v>
      </c>
      <c r="C40" s="60">
        <v>13</v>
      </c>
      <c r="D40" s="57">
        <v>5034</v>
      </c>
      <c r="E40" s="60">
        <v>13</v>
      </c>
      <c r="F40" s="57">
        <v>5043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5159</v>
      </c>
      <c r="C41" s="60">
        <v>13</v>
      </c>
      <c r="D41" s="57">
        <v>5173</v>
      </c>
      <c r="E41" s="60">
        <v>24</v>
      </c>
      <c r="F41" s="57">
        <v>5185</v>
      </c>
      <c r="G41" s="63"/>
      <c r="H41" s="63"/>
      <c r="I41" s="39"/>
      <c r="J41" s="39"/>
      <c r="K41" s="49">
        <v>0</v>
      </c>
      <c r="L41">
        <v>112</v>
      </c>
    </row>
    <row r="42" spans="1:12" x14ac:dyDescent="0.25">
      <c r="A42" s="57">
        <v>12</v>
      </c>
      <c r="B42" s="57">
        <v>5332</v>
      </c>
      <c r="C42" s="60">
        <v>13</v>
      </c>
      <c r="D42" s="57">
        <v>5340</v>
      </c>
      <c r="E42" s="60">
        <v>13</v>
      </c>
      <c r="F42" s="57">
        <v>5370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5493</v>
      </c>
      <c r="C43" s="60">
        <v>13</v>
      </c>
      <c r="D43" s="57">
        <v>5511</v>
      </c>
      <c r="E43" s="60">
        <v>24</v>
      </c>
      <c r="F43" s="57">
        <v>5531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12</v>
      </c>
      <c r="B44" s="57">
        <v>5668</v>
      </c>
      <c r="C44" s="60">
        <v>13</v>
      </c>
      <c r="D44" s="57">
        <v>5680</v>
      </c>
      <c r="E44" s="60">
        <v>13</v>
      </c>
      <c r="F44" s="57">
        <v>5688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5804</v>
      </c>
      <c r="C45" s="60">
        <v>24</v>
      </c>
      <c r="D45" s="57">
        <v>5817</v>
      </c>
      <c r="E45" s="60">
        <v>24</v>
      </c>
      <c r="F45" s="57">
        <v>5822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5947</v>
      </c>
      <c r="C46" s="60">
        <v>13</v>
      </c>
      <c r="D46" s="57">
        <v>5956</v>
      </c>
      <c r="E46" s="60">
        <v>13</v>
      </c>
      <c r="F46" s="57">
        <v>5962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6078</v>
      </c>
      <c r="C47" s="60">
        <v>13</v>
      </c>
      <c r="D47" s="57">
        <v>6085</v>
      </c>
      <c r="E47" s="60">
        <v>13</v>
      </c>
      <c r="F47" s="57">
        <v>6093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21</v>
      </c>
      <c r="B48" s="57">
        <v>6241</v>
      </c>
      <c r="C48" s="60">
        <v>22</v>
      </c>
      <c r="D48" s="57">
        <v>6254</v>
      </c>
      <c r="E48" s="60">
        <v>24</v>
      </c>
      <c r="F48" s="57">
        <v>6271</v>
      </c>
      <c r="G48" s="63"/>
      <c r="H48" s="63"/>
      <c r="I48" s="39"/>
      <c r="J48" s="39"/>
      <c r="K48" s="49">
        <v>0</v>
      </c>
      <c r="L48">
        <v>222</v>
      </c>
    </row>
    <row r="49" spans="1:12" x14ac:dyDescent="0.25">
      <c r="A49" s="57">
        <v>12</v>
      </c>
      <c r="B49" s="57">
        <v>6393</v>
      </c>
      <c r="C49" s="60">
        <v>24</v>
      </c>
      <c r="D49" s="57">
        <v>6409</v>
      </c>
      <c r="E49" s="60">
        <v>24</v>
      </c>
      <c r="F49" s="57">
        <v>6413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21</v>
      </c>
      <c r="B50" s="57">
        <v>6546</v>
      </c>
      <c r="C50" s="60">
        <v>22</v>
      </c>
      <c r="D50" s="57">
        <v>6551</v>
      </c>
      <c r="E50" s="60">
        <v>24</v>
      </c>
      <c r="F50" s="57">
        <v>6555</v>
      </c>
      <c r="G50" s="63"/>
      <c r="H50" s="63"/>
      <c r="I50" s="39"/>
      <c r="J50" s="39"/>
      <c r="K50" s="49">
        <v>0</v>
      </c>
      <c r="L50">
        <v>222</v>
      </c>
    </row>
    <row r="51" spans="1:12" x14ac:dyDescent="0.25">
      <c r="A51" s="57">
        <v>12</v>
      </c>
      <c r="B51" s="57">
        <v>6765</v>
      </c>
      <c r="C51" s="60">
        <v>13</v>
      </c>
      <c r="D51" s="57">
        <v>6776</v>
      </c>
      <c r="E51" s="60">
        <v>13</v>
      </c>
      <c r="F51" s="57">
        <v>6784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6">
        <v>12</v>
      </c>
      <c r="B52" s="56">
        <v>6909</v>
      </c>
      <c r="C52" s="59">
        <v>13</v>
      </c>
      <c r="D52" s="56">
        <v>6913</v>
      </c>
      <c r="E52" s="59">
        <v>13</v>
      </c>
      <c r="F52" s="56">
        <v>6921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7067</v>
      </c>
      <c r="C53" s="59">
        <v>13</v>
      </c>
      <c r="D53" s="56">
        <v>7076</v>
      </c>
      <c r="E53" s="59">
        <v>13</v>
      </c>
      <c r="F53" s="56">
        <v>7083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7288</v>
      </c>
      <c r="C54" s="59">
        <v>13</v>
      </c>
      <c r="D54" s="56">
        <v>7295</v>
      </c>
      <c r="E54" s="59">
        <v>24</v>
      </c>
      <c r="F54" s="56">
        <v>7309</v>
      </c>
      <c r="G54" s="62"/>
      <c r="H54" s="62"/>
      <c r="I54" s="40"/>
      <c r="J54" s="40"/>
      <c r="K54" s="41">
        <v>0</v>
      </c>
      <c r="L54">
        <v>112</v>
      </c>
    </row>
    <row r="55" spans="1:12" x14ac:dyDescent="0.25">
      <c r="A55" s="56">
        <v>12</v>
      </c>
      <c r="B55" s="56">
        <v>7433</v>
      </c>
      <c r="C55" s="59">
        <v>13</v>
      </c>
      <c r="D55" s="56">
        <v>7504</v>
      </c>
      <c r="E55" s="59">
        <v>13</v>
      </c>
      <c r="F55" s="56">
        <v>7514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7804</v>
      </c>
      <c r="C56" s="59">
        <v>24</v>
      </c>
      <c r="D56" s="56">
        <v>7821</v>
      </c>
      <c r="E56" s="59">
        <v>24</v>
      </c>
      <c r="F56" s="56">
        <v>7830</v>
      </c>
      <c r="G56" s="62"/>
      <c r="H56" s="62"/>
      <c r="I56" s="40"/>
      <c r="J56" s="40"/>
      <c r="K56" s="41">
        <v>0</v>
      </c>
      <c r="L56">
        <v>122</v>
      </c>
    </row>
    <row r="57" spans="1:12" x14ac:dyDescent="0.25">
      <c r="A57" s="56">
        <v>12</v>
      </c>
      <c r="B57" s="56">
        <v>7941</v>
      </c>
      <c r="C57" s="59">
        <v>13</v>
      </c>
      <c r="D57" s="56">
        <v>7948</v>
      </c>
      <c r="E57" s="59">
        <v>24</v>
      </c>
      <c r="F57" s="56">
        <v>7962</v>
      </c>
      <c r="G57" s="62"/>
      <c r="H57" s="62"/>
      <c r="I57" s="40"/>
      <c r="J57" s="40"/>
      <c r="K57" s="41">
        <v>0</v>
      </c>
      <c r="L57">
        <v>112</v>
      </c>
    </row>
    <row r="58" spans="1:12" x14ac:dyDescent="0.25">
      <c r="A58" s="56">
        <v>12</v>
      </c>
      <c r="B58" s="56">
        <v>8079</v>
      </c>
      <c r="C58" s="59">
        <v>24</v>
      </c>
      <c r="D58" s="56">
        <v>8094</v>
      </c>
      <c r="E58" s="59">
        <v>24</v>
      </c>
      <c r="F58" s="56">
        <v>8098</v>
      </c>
      <c r="G58" s="62"/>
      <c r="H58" s="62"/>
      <c r="I58" s="40"/>
      <c r="J58" s="40"/>
      <c r="K58" s="41">
        <v>0</v>
      </c>
      <c r="L58">
        <v>122</v>
      </c>
    </row>
    <row r="59" spans="1:12" x14ac:dyDescent="0.25">
      <c r="A59" s="56">
        <v>12</v>
      </c>
      <c r="B59" s="56">
        <v>8276</v>
      </c>
      <c r="C59" s="59">
        <v>13</v>
      </c>
      <c r="D59" s="56">
        <v>8283</v>
      </c>
      <c r="E59" s="59">
        <v>13</v>
      </c>
      <c r="F59" s="56">
        <v>8290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8409</v>
      </c>
      <c r="C60" s="59">
        <v>13</v>
      </c>
      <c r="D60" s="56">
        <v>8417</v>
      </c>
      <c r="E60" s="59">
        <v>13</v>
      </c>
      <c r="F60" s="56">
        <v>8422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8658</v>
      </c>
      <c r="C61" s="59">
        <v>13</v>
      </c>
      <c r="D61" s="56">
        <v>8666</v>
      </c>
      <c r="E61" s="59">
        <v>13</v>
      </c>
      <c r="F61" s="56">
        <v>8673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8799</v>
      </c>
      <c r="C62" s="59">
        <v>13</v>
      </c>
      <c r="D62" s="56">
        <v>8808</v>
      </c>
      <c r="E62" s="59">
        <v>24</v>
      </c>
      <c r="F62" s="56">
        <v>8822</v>
      </c>
      <c r="G62" s="62"/>
      <c r="H62" s="62"/>
      <c r="I62" s="40"/>
      <c r="J62" s="40"/>
      <c r="K62" s="41">
        <v>0</v>
      </c>
      <c r="L62">
        <v>112</v>
      </c>
    </row>
    <row r="63" spans="1:12" x14ac:dyDescent="0.25">
      <c r="A63" s="56">
        <v>21</v>
      </c>
      <c r="B63" s="56">
        <v>9038</v>
      </c>
      <c r="C63" s="59">
        <v>22</v>
      </c>
      <c r="D63" s="56">
        <v>9042</v>
      </c>
      <c r="E63" s="59">
        <v>24</v>
      </c>
      <c r="F63" s="56">
        <v>9048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12</v>
      </c>
      <c r="B64" s="56">
        <v>9174</v>
      </c>
      <c r="C64" s="59">
        <v>13</v>
      </c>
      <c r="D64" s="56">
        <v>9183</v>
      </c>
      <c r="E64" s="59">
        <v>13</v>
      </c>
      <c r="F64" s="56">
        <v>9190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9342</v>
      </c>
      <c r="C65" s="59">
        <v>13</v>
      </c>
      <c r="D65" s="56">
        <v>9356</v>
      </c>
      <c r="E65" s="59">
        <v>13</v>
      </c>
      <c r="F65" s="56">
        <v>9430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9594</v>
      </c>
      <c r="C66" s="59">
        <v>13</v>
      </c>
      <c r="D66" s="56">
        <v>9601</v>
      </c>
      <c r="E66" s="59">
        <v>13</v>
      </c>
      <c r="F66" s="56">
        <v>9609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9753</v>
      </c>
      <c r="C67" s="59">
        <v>13</v>
      </c>
      <c r="D67" s="56">
        <v>9829</v>
      </c>
      <c r="E67" s="59">
        <v>13</v>
      </c>
      <c r="F67" s="56">
        <v>9836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9970</v>
      </c>
      <c r="C68" s="59">
        <v>11</v>
      </c>
      <c r="D68" s="56">
        <v>10488</v>
      </c>
      <c r="E68" s="59">
        <v>11</v>
      </c>
      <c r="F68" s="56">
        <v>10497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10593</v>
      </c>
      <c r="C69" s="59">
        <v>11</v>
      </c>
      <c r="D69" s="56">
        <v>10651</v>
      </c>
      <c r="E69" s="59">
        <v>11</v>
      </c>
      <c r="F69" s="56">
        <v>10658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12</v>
      </c>
      <c r="B70" s="56">
        <v>10760</v>
      </c>
      <c r="C70" s="59">
        <v>13</v>
      </c>
      <c r="D70" s="56">
        <v>10781</v>
      </c>
      <c r="E70" s="59">
        <v>13</v>
      </c>
      <c r="F70" s="56">
        <v>10787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10928</v>
      </c>
      <c r="C71" s="59">
        <v>13</v>
      </c>
      <c r="D71" s="56">
        <v>10936</v>
      </c>
      <c r="E71" s="59">
        <v>13</v>
      </c>
      <c r="F71" s="56">
        <v>10945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11062</v>
      </c>
      <c r="C72" s="59">
        <v>24</v>
      </c>
      <c r="D72" s="56">
        <v>11075</v>
      </c>
      <c r="E72" s="59">
        <v>24</v>
      </c>
      <c r="F72" s="56">
        <v>11080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12</v>
      </c>
      <c r="B73" s="56">
        <v>11238</v>
      </c>
      <c r="C73" s="59">
        <v>13</v>
      </c>
      <c r="D73" s="56">
        <v>11245</v>
      </c>
      <c r="E73" s="59">
        <v>13</v>
      </c>
      <c r="F73" s="56">
        <v>11256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11364</v>
      </c>
      <c r="C74" s="59">
        <v>13</v>
      </c>
      <c r="D74" s="56">
        <v>11370</v>
      </c>
      <c r="E74" s="59">
        <v>24</v>
      </c>
      <c r="F74" s="56">
        <v>11384</v>
      </c>
      <c r="G74" s="62"/>
      <c r="H74" s="62"/>
      <c r="I74" s="40"/>
      <c r="J74" s="40"/>
      <c r="K74" s="41">
        <v>0</v>
      </c>
      <c r="L74">
        <v>112</v>
      </c>
    </row>
    <row r="75" spans="1:12" x14ac:dyDescent="0.25">
      <c r="A75" s="57">
        <v>21</v>
      </c>
      <c r="B75" s="57">
        <v>11529</v>
      </c>
      <c r="C75" s="60">
        <v>22</v>
      </c>
      <c r="D75" s="57">
        <v>11551</v>
      </c>
      <c r="E75" s="60">
        <v>24</v>
      </c>
      <c r="F75" s="57">
        <v>11565</v>
      </c>
      <c r="G75" s="63"/>
      <c r="H75" s="63"/>
      <c r="I75" s="39"/>
      <c r="J75" s="39"/>
      <c r="K75" s="49">
        <v>0</v>
      </c>
      <c r="L75">
        <v>222</v>
      </c>
    </row>
    <row r="76" spans="1:12" x14ac:dyDescent="0.25">
      <c r="A76" s="57">
        <v>12</v>
      </c>
      <c r="B76" s="57">
        <v>11674</v>
      </c>
      <c r="C76" s="60">
        <v>24</v>
      </c>
      <c r="D76" s="57">
        <v>11687</v>
      </c>
      <c r="E76" s="60">
        <v>24</v>
      </c>
      <c r="F76" s="57">
        <v>11692</v>
      </c>
      <c r="G76" s="63"/>
      <c r="H76" s="63"/>
      <c r="I76" s="39"/>
      <c r="J76" s="39"/>
      <c r="K76" s="49">
        <v>0</v>
      </c>
      <c r="L76">
        <v>122</v>
      </c>
    </row>
    <row r="77" spans="1:12" x14ac:dyDescent="0.25">
      <c r="A77" s="57">
        <v>12</v>
      </c>
      <c r="B77" s="57">
        <v>11801</v>
      </c>
      <c r="C77" s="60">
        <v>24</v>
      </c>
      <c r="D77" s="57">
        <v>11815</v>
      </c>
      <c r="E77" s="60">
        <v>24</v>
      </c>
      <c r="F77" s="57">
        <v>11826</v>
      </c>
      <c r="G77" s="63"/>
      <c r="H77" s="63"/>
      <c r="I77" s="39"/>
      <c r="J77" s="39"/>
      <c r="K77" s="49">
        <v>0</v>
      </c>
      <c r="L77">
        <v>122</v>
      </c>
    </row>
    <row r="78" spans="1:12" x14ac:dyDescent="0.25">
      <c r="A78" s="57">
        <v>12</v>
      </c>
      <c r="B78" s="57">
        <v>11935</v>
      </c>
      <c r="C78" s="60">
        <v>13</v>
      </c>
      <c r="D78" s="57">
        <v>11943</v>
      </c>
      <c r="E78" s="60">
        <v>13</v>
      </c>
      <c r="F78" s="57">
        <v>11951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12085</v>
      </c>
      <c r="C79" s="60">
        <v>13</v>
      </c>
      <c r="D79" s="57">
        <v>12096</v>
      </c>
      <c r="E79" s="60">
        <v>13</v>
      </c>
      <c r="F79" s="57">
        <v>12101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12210</v>
      </c>
      <c r="C80" s="60">
        <v>13</v>
      </c>
      <c r="D80" s="57">
        <v>12218</v>
      </c>
      <c r="E80" s="60">
        <v>13</v>
      </c>
      <c r="F80" s="57">
        <v>12226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12332</v>
      </c>
      <c r="C81" s="60">
        <v>13</v>
      </c>
      <c r="D81" s="57">
        <v>12344</v>
      </c>
      <c r="E81" s="60">
        <v>24</v>
      </c>
      <c r="F81" s="57">
        <v>12356</v>
      </c>
      <c r="G81" s="63"/>
      <c r="H81" s="63"/>
      <c r="I81" s="39"/>
      <c r="J81" s="39"/>
      <c r="K81" s="49">
        <v>0</v>
      </c>
      <c r="L81">
        <v>112</v>
      </c>
    </row>
    <row r="82" spans="1:12" x14ac:dyDescent="0.25">
      <c r="A82" s="57">
        <v>12</v>
      </c>
      <c r="B82" s="57">
        <v>12466</v>
      </c>
      <c r="C82" s="60">
        <v>13</v>
      </c>
      <c r="D82" s="57">
        <v>12499</v>
      </c>
      <c r="E82" s="60">
        <v>13</v>
      </c>
      <c r="F82" s="57">
        <v>12507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12661</v>
      </c>
      <c r="C83" s="60">
        <v>13</v>
      </c>
      <c r="D83" s="57">
        <v>12669</v>
      </c>
      <c r="E83" s="60">
        <v>13</v>
      </c>
      <c r="F83" s="57">
        <v>12677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12779</v>
      </c>
      <c r="C84" s="60">
        <v>13</v>
      </c>
      <c r="D84" s="57">
        <v>12786</v>
      </c>
      <c r="E84" s="60">
        <v>24</v>
      </c>
      <c r="F84" s="57">
        <v>12799</v>
      </c>
      <c r="G84" s="63"/>
      <c r="H84" s="63"/>
      <c r="I84" s="39"/>
      <c r="J84" s="39"/>
      <c r="K84" s="49">
        <v>0</v>
      </c>
      <c r="L84">
        <v>112</v>
      </c>
    </row>
    <row r="85" spans="1:12" x14ac:dyDescent="0.25">
      <c r="A85" s="57">
        <v>21</v>
      </c>
      <c r="B85" s="57">
        <v>12913</v>
      </c>
      <c r="C85" s="60">
        <v>22</v>
      </c>
      <c r="D85" s="57">
        <v>12917</v>
      </c>
      <c r="E85" s="60">
        <v>24</v>
      </c>
      <c r="F85" s="57">
        <v>12926</v>
      </c>
      <c r="G85" s="63"/>
      <c r="H85" s="63"/>
      <c r="I85" s="39"/>
      <c r="J85" s="39"/>
      <c r="K85" s="49">
        <v>0</v>
      </c>
      <c r="L85">
        <v>222</v>
      </c>
    </row>
    <row r="86" spans="1:12" x14ac:dyDescent="0.25">
      <c r="A86" s="57">
        <v>12</v>
      </c>
      <c r="B86" s="57">
        <v>13036</v>
      </c>
      <c r="C86" s="60">
        <v>13</v>
      </c>
      <c r="D86" s="57">
        <v>13043</v>
      </c>
      <c r="E86" s="60">
        <v>13</v>
      </c>
      <c r="F86" s="57">
        <v>13049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13200</v>
      </c>
      <c r="C87" s="60">
        <v>13</v>
      </c>
      <c r="D87" s="57">
        <v>13208</v>
      </c>
      <c r="E87" s="60">
        <v>13</v>
      </c>
      <c r="F87" s="57">
        <v>13215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13326</v>
      </c>
      <c r="C88" s="60">
        <v>13</v>
      </c>
      <c r="D88" s="57">
        <v>13332</v>
      </c>
      <c r="E88" s="60">
        <v>13</v>
      </c>
      <c r="F88" s="57">
        <v>13341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13458</v>
      </c>
      <c r="C89" s="60">
        <v>13</v>
      </c>
      <c r="D89" s="57">
        <v>13466</v>
      </c>
      <c r="E89" s="60">
        <v>13</v>
      </c>
      <c r="F89" s="57">
        <v>13473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21</v>
      </c>
      <c r="B90" s="57">
        <v>13625</v>
      </c>
      <c r="C90" s="60">
        <v>22</v>
      </c>
      <c r="D90" s="57">
        <v>13639</v>
      </c>
      <c r="E90" s="60">
        <v>24</v>
      </c>
      <c r="F90" s="57">
        <v>13644</v>
      </c>
      <c r="G90" s="63"/>
      <c r="H90" s="63"/>
      <c r="I90" s="39"/>
      <c r="J90" s="39"/>
      <c r="K90" s="49">
        <v>0</v>
      </c>
      <c r="L90">
        <v>222</v>
      </c>
    </row>
    <row r="91" spans="1:12" x14ac:dyDescent="0.25">
      <c r="A91" s="57">
        <v>21</v>
      </c>
      <c r="B91" s="57">
        <v>13761</v>
      </c>
      <c r="C91" s="60">
        <v>22</v>
      </c>
      <c r="D91" s="57">
        <v>13765</v>
      </c>
      <c r="E91" s="60">
        <v>24</v>
      </c>
      <c r="F91" s="57">
        <v>13770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25">
      <c r="A92" s="57">
        <v>12</v>
      </c>
      <c r="B92" s="57">
        <v>13882</v>
      </c>
      <c r="C92" s="60">
        <v>13</v>
      </c>
      <c r="D92" s="57">
        <v>13890</v>
      </c>
      <c r="E92" s="60">
        <v>24</v>
      </c>
      <c r="F92" s="57">
        <v>13899</v>
      </c>
      <c r="G92" s="63"/>
      <c r="H92" s="63"/>
      <c r="I92" s="39"/>
      <c r="J92" s="39"/>
      <c r="K92" s="49">
        <v>0</v>
      </c>
      <c r="L92">
        <v>112</v>
      </c>
    </row>
    <row r="93" spans="1:12" x14ac:dyDescent="0.25">
      <c r="A93" s="57">
        <v>21</v>
      </c>
      <c r="B93" s="57">
        <v>14058</v>
      </c>
      <c r="C93" s="60">
        <v>22</v>
      </c>
      <c r="D93" s="57">
        <v>14063</v>
      </c>
      <c r="E93" s="60">
        <v>24</v>
      </c>
      <c r="F93" s="57">
        <v>14072</v>
      </c>
      <c r="G93" s="63"/>
      <c r="H93" s="63"/>
      <c r="I93" s="39"/>
      <c r="J93" s="39"/>
      <c r="K93" s="49">
        <v>0</v>
      </c>
      <c r="L93">
        <v>222</v>
      </c>
    </row>
    <row r="94" spans="1:12" x14ac:dyDescent="0.25">
      <c r="A94" s="57">
        <v>12</v>
      </c>
      <c r="B94" s="57">
        <v>14224</v>
      </c>
      <c r="C94" s="60">
        <v>13</v>
      </c>
      <c r="D94" s="57">
        <v>14232</v>
      </c>
      <c r="E94" s="60">
        <v>24</v>
      </c>
      <c r="F94" s="57">
        <v>14246</v>
      </c>
      <c r="G94" s="63"/>
      <c r="H94" s="63"/>
      <c r="I94" s="39"/>
      <c r="J94" s="39"/>
      <c r="K94" s="49">
        <v>0</v>
      </c>
      <c r="L94">
        <v>112</v>
      </c>
    </row>
    <row r="95" spans="1:12" x14ac:dyDescent="0.25">
      <c r="A95" s="57">
        <v>12</v>
      </c>
      <c r="B95" s="57">
        <v>14352</v>
      </c>
      <c r="C95" s="60">
        <v>13</v>
      </c>
      <c r="D95" s="57">
        <v>14361</v>
      </c>
      <c r="E95" s="60">
        <v>24</v>
      </c>
      <c r="F95" s="57">
        <v>14374</v>
      </c>
      <c r="G95" s="63"/>
      <c r="H95" s="63"/>
      <c r="I95" s="39"/>
      <c r="J95" s="39"/>
      <c r="K95" s="49">
        <v>0</v>
      </c>
      <c r="L95">
        <v>112</v>
      </c>
    </row>
    <row r="96" spans="1:12" x14ac:dyDescent="0.25">
      <c r="A96" s="57">
        <v>12</v>
      </c>
      <c r="B96" s="57">
        <v>14598</v>
      </c>
      <c r="C96" s="60">
        <v>13</v>
      </c>
      <c r="D96" s="57">
        <v>14606</v>
      </c>
      <c r="E96" s="60">
        <v>24</v>
      </c>
      <c r="F96" s="57">
        <v>14618</v>
      </c>
      <c r="G96" s="63"/>
      <c r="H96" s="63"/>
      <c r="I96" s="39"/>
      <c r="J96" s="39"/>
      <c r="K96" s="49">
        <v>0</v>
      </c>
      <c r="L96">
        <v>112</v>
      </c>
    </row>
    <row r="97" spans="1:12" x14ac:dyDescent="0.25">
      <c r="A97" s="56">
        <v>12</v>
      </c>
      <c r="B97" s="56">
        <v>14724</v>
      </c>
      <c r="C97" s="59">
        <v>13</v>
      </c>
      <c r="D97" s="56">
        <v>14731</v>
      </c>
      <c r="E97" s="59">
        <v>24</v>
      </c>
      <c r="F97" s="56">
        <v>14744</v>
      </c>
      <c r="G97" s="62"/>
      <c r="H97" s="62"/>
      <c r="I97" s="40"/>
      <c r="J97" s="40"/>
      <c r="K97" s="41">
        <v>0</v>
      </c>
      <c r="L97">
        <v>112</v>
      </c>
    </row>
    <row r="98" spans="1:12" x14ac:dyDescent="0.25">
      <c r="A98" s="56">
        <v>12</v>
      </c>
      <c r="B98" s="56">
        <v>14907</v>
      </c>
      <c r="C98" s="59">
        <v>24</v>
      </c>
      <c r="D98" s="56">
        <v>14922</v>
      </c>
      <c r="E98" s="59">
        <v>24</v>
      </c>
      <c r="F98" s="56">
        <v>14931</v>
      </c>
      <c r="G98" s="62"/>
      <c r="H98" s="62"/>
      <c r="I98" s="40"/>
      <c r="J98" s="40"/>
      <c r="K98" s="41">
        <v>0</v>
      </c>
      <c r="L98">
        <v>122</v>
      </c>
    </row>
    <row r="99" spans="1:12" x14ac:dyDescent="0.25">
      <c r="A99" s="56">
        <v>12</v>
      </c>
      <c r="B99" s="56">
        <v>15055</v>
      </c>
      <c r="C99" s="59">
        <v>13</v>
      </c>
      <c r="D99" s="56">
        <v>15060</v>
      </c>
      <c r="E99" s="59">
        <v>13</v>
      </c>
      <c r="F99" s="56">
        <v>15068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12</v>
      </c>
      <c r="B100" s="56">
        <v>15458</v>
      </c>
      <c r="C100" s="59">
        <v>13</v>
      </c>
      <c r="D100" s="56">
        <v>15467</v>
      </c>
      <c r="E100" s="59">
        <v>24</v>
      </c>
      <c r="F100" s="56">
        <v>15478</v>
      </c>
      <c r="G100" s="62"/>
      <c r="H100" s="62"/>
      <c r="I100" s="40"/>
      <c r="J100" s="40"/>
      <c r="K100" s="41">
        <v>0</v>
      </c>
      <c r="L100">
        <v>112</v>
      </c>
    </row>
    <row r="101" spans="1:12" x14ac:dyDescent="0.25">
      <c r="A101" s="56">
        <v>12</v>
      </c>
      <c r="B101" s="56">
        <v>15582</v>
      </c>
      <c r="C101" s="59">
        <v>13</v>
      </c>
      <c r="D101" s="56">
        <v>15589</v>
      </c>
      <c r="E101" s="59">
        <v>24</v>
      </c>
      <c r="F101" s="56">
        <v>15610</v>
      </c>
      <c r="G101" s="62"/>
      <c r="H101" s="62"/>
      <c r="I101" s="40"/>
      <c r="J101" s="40"/>
      <c r="K101" s="41">
        <v>0</v>
      </c>
      <c r="L101">
        <v>112</v>
      </c>
    </row>
    <row r="102" spans="1:12" x14ac:dyDescent="0.25">
      <c r="A102" s="56">
        <v>12</v>
      </c>
      <c r="B102" s="56">
        <v>15717</v>
      </c>
      <c r="C102" s="59">
        <v>13</v>
      </c>
      <c r="D102" s="56">
        <v>15725</v>
      </c>
      <c r="E102" s="59">
        <v>13</v>
      </c>
      <c r="F102" s="56">
        <v>15738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15892</v>
      </c>
      <c r="C103" s="59">
        <v>13</v>
      </c>
      <c r="D103" s="56">
        <v>15900</v>
      </c>
      <c r="E103" s="59">
        <v>24</v>
      </c>
      <c r="F103" s="56">
        <v>15915</v>
      </c>
      <c r="G103" s="62"/>
      <c r="H103" s="62"/>
      <c r="I103" s="40"/>
      <c r="J103" s="40"/>
      <c r="K103" s="41">
        <v>0</v>
      </c>
      <c r="L103">
        <v>112</v>
      </c>
    </row>
    <row r="104" spans="1:12" x14ac:dyDescent="0.25">
      <c r="A104" s="56">
        <v>12</v>
      </c>
      <c r="B104" s="56">
        <v>16022</v>
      </c>
      <c r="C104" s="59">
        <v>13</v>
      </c>
      <c r="D104" s="56">
        <v>16027</v>
      </c>
      <c r="E104" s="59">
        <v>13</v>
      </c>
      <c r="F104" s="56">
        <v>16041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21</v>
      </c>
      <c r="B105" s="56">
        <v>16206</v>
      </c>
      <c r="C105" s="59">
        <v>22</v>
      </c>
      <c r="D105" s="56">
        <v>16214</v>
      </c>
      <c r="E105" s="59">
        <v>13</v>
      </c>
      <c r="F105" s="56">
        <v>16246</v>
      </c>
      <c r="G105" s="62"/>
      <c r="H105" s="62"/>
      <c r="I105" s="40"/>
      <c r="J105" s="40"/>
      <c r="K105" s="41">
        <v>0</v>
      </c>
      <c r="L105">
        <v>221</v>
      </c>
    </row>
    <row r="106" spans="1:12" x14ac:dyDescent="0.25">
      <c r="A106" s="56">
        <v>12</v>
      </c>
      <c r="B106" s="56">
        <v>16420</v>
      </c>
      <c r="C106" s="59">
        <v>13</v>
      </c>
      <c r="D106" s="56">
        <v>16428</v>
      </c>
      <c r="E106" s="59">
        <v>24</v>
      </c>
      <c r="F106" s="56">
        <v>16439</v>
      </c>
      <c r="G106" s="62"/>
      <c r="H106" s="62"/>
      <c r="I106" s="40"/>
      <c r="J106" s="40"/>
      <c r="K106" s="41">
        <v>0</v>
      </c>
      <c r="L106">
        <v>112</v>
      </c>
    </row>
    <row r="107" spans="1:12" x14ac:dyDescent="0.25">
      <c r="A107" s="56">
        <v>12</v>
      </c>
      <c r="B107" s="56">
        <v>16605</v>
      </c>
      <c r="C107" s="59">
        <v>13</v>
      </c>
      <c r="D107" s="56">
        <v>16614</v>
      </c>
      <c r="E107" s="59">
        <v>13</v>
      </c>
      <c r="F107" s="56">
        <v>16621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12</v>
      </c>
      <c r="B108" s="56">
        <v>16737</v>
      </c>
      <c r="C108" s="59">
        <v>13</v>
      </c>
      <c r="D108" s="56">
        <v>16744</v>
      </c>
      <c r="E108" s="59">
        <v>24</v>
      </c>
      <c r="F108" s="56">
        <v>16756</v>
      </c>
      <c r="G108" s="62"/>
      <c r="H108" s="62"/>
      <c r="I108" s="40"/>
      <c r="J108" s="40"/>
      <c r="K108" s="41">
        <v>0</v>
      </c>
      <c r="L108">
        <v>112</v>
      </c>
    </row>
    <row r="109" spans="1:12" x14ac:dyDescent="0.25">
      <c r="A109" s="56">
        <v>12</v>
      </c>
      <c r="B109" s="56">
        <v>16873</v>
      </c>
      <c r="C109" s="59">
        <v>13</v>
      </c>
      <c r="D109" s="56">
        <v>16880</v>
      </c>
      <c r="E109" s="59">
        <v>13</v>
      </c>
      <c r="F109" s="56">
        <v>16888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25">
      <c r="A110" s="56">
        <v>12</v>
      </c>
      <c r="B110" s="56">
        <v>16995</v>
      </c>
      <c r="C110" s="59">
        <v>24</v>
      </c>
      <c r="D110" s="56">
        <v>17009</v>
      </c>
      <c r="E110" s="59">
        <v>24</v>
      </c>
      <c r="F110" s="56">
        <v>17013</v>
      </c>
      <c r="G110" s="62"/>
      <c r="H110" s="62"/>
      <c r="I110" s="40"/>
      <c r="J110" s="40"/>
      <c r="K110" s="41">
        <v>0</v>
      </c>
      <c r="L110">
        <v>122</v>
      </c>
    </row>
    <row r="111" spans="1:12" x14ac:dyDescent="0.25">
      <c r="A111" s="56">
        <v>12</v>
      </c>
      <c r="B111" s="56">
        <v>17162</v>
      </c>
      <c r="C111" s="59">
        <v>13</v>
      </c>
      <c r="D111" s="56">
        <v>17169</v>
      </c>
      <c r="E111" s="59">
        <v>24</v>
      </c>
      <c r="F111" s="56">
        <v>17180</v>
      </c>
      <c r="G111" s="62"/>
      <c r="H111" s="62"/>
      <c r="I111" s="40"/>
      <c r="J111" s="40"/>
      <c r="K111" s="41">
        <v>0</v>
      </c>
      <c r="L111">
        <v>112</v>
      </c>
    </row>
    <row r="112" spans="1:12" x14ac:dyDescent="0.25">
      <c r="A112" s="56">
        <v>12</v>
      </c>
      <c r="B112" s="56">
        <v>17326</v>
      </c>
      <c r="C112" s="59">
        <v>24</v>
      </c>
      <c r="D112" s="56">
        <v>17337</v>
      </c>
      <c r="E112" s="59">
        <v>24</v>
      </c>
      <c r="F112" s="56">
        <v>17345</v>
      </c>
      <c r="G112" s="62"/>
      <c r="H112" s="62"/>
      <c r="I112" s="40"/>
      <c r="J112" s="40"/>
      <c r="K112" s="41">
        <v>0</v>
      </c>
      <c r="L112">
        <v>122</v>
      </c>
    </row>
    <row r="113" spans="1:12" x14ac:dyDescent="0.25">
      <c r="A113" s="56">
        <v>12</v>
      </c>
      <c r="B113" s="56">
        <v>17547</v>
      </c>
      <c r="C113" s="59">
        <v>24</v>
      </c>
      <c r="D113" s="56">
        <v>17557</v>
      </c>
      <c r="E113" s="59">
        <v>24</v>
      </c>
      <c r="F113" s="56">
        <v>17566</v>
      </c>
      <c r="G113" s="62"/>
      <c r="H113" s="62"/>
      <c r="I113" s="40"/>
      <c r="J113" s="40"/>
      <c r="K113" s="41">
        <v>0</v>
      </c>
      <c r="L113">
        <v>122</v>
      </c>
    </row>
    <row r="114" spans="1:12" x14ac:dyDescent="0.25">
      <c r="A114" s="56">
        <v>12</v>
      </c>
      <c r="B114" s="56">
        <v>17682</v>
      </c>
      <c r="C114" s="59">
        <v>24</v>
      </c>
      <c r="D114" s="56">
        <v>17702</v>
      </c>
      <c r="E114" s="59">
        <v>24</v>
      </c>
      <c r="F114" s="56">
        <v>17707</v>
      </c>
      <c r="G114" s="62"/>
      <c r="H114" s="62"/>
      <c r="I114" s="40"/>
      <c r="J114" s="40"/>
      <c r="K114" s="41">
        <v>0</v>
      </c>
      <c r="L114">
        <v>122</v>
      </c>
    </row>
    <row r="115" spans="1:12" x14ac:dyDescent="0.25">
      <c r="A115" s="56">
        <v>12</v>
      </c>
      <c r="B115" s="56">
        <v>17918</v>
      </c>
      <c r="C115" s="59">
        <v>13</v>
      </c>
      <c r="D115" s="56">
        <v>17927</v>
      </c>
      <c r="E115" s="59">
        <v>24</v>
      </c>
      <c r="F115" s="56">
        <v>17941</v>
      </c>
      <c r="G115" s="62"/>
      <c r="H115" s="62"/>
      <c r="I115" s="40"/>
      <c r="J115" s="40"/>
      <c r="K115" s="41">
        <v>0</v>
      </c>
      <c r="L115">
        <v>112</v>
      </c>
    </row>
    <row r="116" spans="1:12" x14ac:dyDescent="0.25">
      <c r="A116" s="56">
        <v>12</v>
      </c>
      <c r="B116" s="56">
        <v>18125</v>
      </c>
      <c r="C116" s="59">
        <v>13</v>
      </c>
      <c r="D116" s="56">
        <v>18141</v>
      </c>
      <c r="E116" s="59">
        <v>24</v>
      </c>
      <c r="F116" s="56">
        <v>18153</v>
      </c>
      <c r="G116" s="62"/>
      <c r="H116" s="62"/>
      <c r="I116" s="40"/>
      <c r="J116" s="40"/>
      <c r="K116" s="41">
        <v>0</v>
      </c>
      <c r="L116">
        <v>112</v>
      </c>
    </row>
    <row r="117" spans="1:12" x14ac:dyDescent="0.25">
      <c r="A117" s="56">
        <v>12</v>
      </c>
      <c r="B117" s="56">
        <v>18437</v>
      </c>
      <c r="C117" s="59">
        <v>24</v>
      </c>
      <c r="D117" s="56">
        <v>18449</v>
      </c>
      <c r="E117" s="59">
        <v>24</v>
      </c>
      <c r="F117" s="56">
        <v>18459</v>
      </c>
      <c r="G117" s="62"/>
      <c r="H117" s="62"/>
      <c r="I117" s="40"/>
      <c r="J117" s="40"/>
      <c r="K117" s="41">
        <v>0</v>
      </c>
      <c r="L117">
        <v>122</v>
      </c>
    </row>
    <row r="118" spans="1:12" x14ac:dyDescent="0.25">
      <c r="A118" s="56">
        <v>12</v>
      </c>
      <c r="B118" s="56">
        <v>18621</v>
      </c>
      <c r="C118" s="59">
        <v>24</v>
      </c>
      <c r="D118" s="56">
        <v>18637</v>
      </c>
      <c r="E118" s="59">
        <v>24</v>
      </c>
      <c r="F118" s="56">
        <v>18655</v>
      </c>
      <c r="G118" s="62"/>
      <c r="H118" s="62"/>
      <c r="I118" s="40"/>
      <c r="J118" s="40"/>
      <c r="K118" s="41">
        <v>0</v>
      </c>
      <c r="L118">
        <v>122</v>
      </c>
    </row>
    <row r="119" spans="1:12" x14ac:dyDescent="0.25">
      <c r="A119" s="56">
        <v>12</v>
      </c>
      <c r="B119" s="56">
        <v>18827</v>
      </c>
      <c r="C119" s="59">
        <v>13</v>
      </c>
      <c r="D119" s="56">
        <v>18834</v>
      </c>
      <c r="E119" s="59">
        <v>13</v>
      </c>
      <c r="F119" s="56">
        <v>18841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7">
        <v>12</v>
      </c>
      <c r="B120" s="57">
        <v>18945</v>
      </c>
      <c r="C120" s="60">
        <v>13</v>
      </c>
      <c r="D120" s="57">
        <v>18952</v>
      </c>
      <c r="E120" s="60">
        <v>24</v>
      </c>
      <c r="F120" s="57">
        <v>18965</v>
      </c>
      <c r="G120" s="63"/>
      <c r="H120" s="63"/>
      <c r="I120" s="39"/>
      <c r="J120" s="39"/>
      <c r="K120" s="49">
        <v>0</v>
      </c>
      <c r="L120">
        <v>112</v>
      </c>
    </row>
    <row r="121" spans="1:12" x14ac:dyDescent="0.25">
      <c r="A121" s="57">
        <v>12</v>
      </c>
      <c r="B121" s="57">
        <v>19155</v>
      </c>
      <c r="C121" s="60">
        <v>13</v>
      </c>
      <c r="D121" s="57">
        <v>19169</v>
      </c>
      <c r="E121" s="60">
        <v>13</v>
      </c>
      <c r="F121" s="57">
        <v>19177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21</v>
      </c>
      <c r="B122" s="57">
        <v>19302</v>
      </c>
      <c r="C122" s="60">
        <v>22</v>
      </c>
      <c r="D122" s="57">
        <v>19313</v>
      </c>
      <c r="E122" s="60">
        <v>24</v>
      </c>
      <c r="F122" s="57">
        <v>19337</v>
      </c>
      <c r="G122" s="63"/>
      <c r="H122" s="63"/>
      <c r="I122" s="39"/>
      <c r="J122" s="39"/>
      <c r="K122" s="49">
        <v>0</v>
      </c>
      <c r="L122">
        <v>222</v>
      </c>
    </row>
    <row r="123" spans="1:12" x14ac:dyDescent="0.25">
      <c r="A123" s="57">
        <v>21</v>
      </c>
      <c r="B123" s="57">
        <v>19481</v>
      </c>
      <c r="C123" s="60">
        <v>22</v>
      </c>
      <c r="D123" s="57">
        <v>19506</v>
      </c>
      <c r="E123" s="60">
        <v>24</v>
      </c>
      <c r="F123" s="57">
        <v>19518</v>
      </c>
      <c r="G123" s="63"/>
      <c r="H123" s="63"/>
      <c r="I123" s="39"/>
      <c r="J123" s="39"/>
      <c r="K123" s="49">
        <v>0</v>
      </c>
      <c r="L123">
        <v>222</v>
      </c>
    </row>
    <row r="124" spans="1:12" x14ac:dyDescent="0.25">
      <c r="A124" s="57">
        <v>12</v>
      </c>
      <c r="B124" s="57">
        <v>19675</v>
      </c>
      <c r="C124" s="60">
        <v>13</v>
      </c>
      <c r="D124" s="57">
        <v>19682</v>
      </c>
      <c r="E124" s="60">
        <v>13</v>
      </c>
      <c r="F124" s="57">
        <v>19690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19814</v>
      </c>
      <c r="C125" s="60">
        <v>13</v>
      </c>
      <c r="D125" s="57">
        <v>19818</v>
      </c>
      <c r="E125" s="60">
        <v>24</v>
      </c>
      <c r="F125" s="57">
        <v>19831</v>
      </c>
      <c r="G125" s="63"/>
      <c r="H125" s="63"/>
      <c r="I125" s="39"/>
      <c r="J125" s="39"/>
      <c r="K125" s="49">
        <v>0</v>
      </c>
      <c r="L125">
        <v>112</v>
      </c>
    </row>
    <row r="126" spans="1:12" x14ac:dyDescent="0.25">
      <c r="A126" s="57">
        <v>12</v>
      </c>
      <c r="B126" s="57">
        <v>20111</v>
      </c>
      <c r="C126" s="60">
        <v>24</v>
      </c>
      <c r="D126" s="57">
        <v>20123</v>
      </c>
      <c r="E126" s="60">
        <v>24</v>
      </c>
      <c r="F126" s="57">
        <v>20128</v>
      </c>
      <c r="G126" s="63"/>
      <c r="H126" s="63"/>
      <c r="I126" s="39"/>
      <c r="J126" s="39"/>
      <c r="K126" s="49">
        <v>0</v>
      </c>
      <c r="L126">
        <v>122</v>
      </c>
    </row>
    <row r="127" spans="1:12" x14ac:dyDescent="0.25">
      <c r="A127" s="57">
        <v>12</v>
      </c>
      <c r="B127" s="57">
        <v>20395</v>
      </c>
      <c r="C127" s="60">
        <v>24</v>
      </c>
      <c r="D127" s="57">
        <v>20417</v>
      </c>
      <c r="E127" s="60">
        <v>24</v>
      </c>
      <c r="F127" s="57">
        <v>20422</v>
      </c>
      <c r="G127" s="63"/>
      <c r="H127" s="63"/>
      <c r="I127" s="39"/>
      <c r="J127" s="39"/>
      <c r="K127" s="49">
        <v>0</v>
      </c>
      <c r="L127">
        <v>122</v>
      </c>
    </row>
    <row r="128" spans="1:12" x14ac:dyDescent="0.25">
      <c r="A128" s="57">
        <v>12</v>
      </c>
      <c r="B128" s="57">
        <v>20720</v>
      </c>
      <c r="C128" s="60">
        <v>13</v>
      </c>
      <c r="D128" s="57">
        <v>20727</v>
      </c>
      <c r="E128" s="60">
        <v>13</v>
      </c>
      <c r="F128" s="57">
        <v>20738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20999</v>
      </c>
      <c r="C129" s="60">
        <v>13</v>
      </c>
      <c r="D129" s="57">
        <v>21007</v>
      </c>
      <c r="E129" s="60">
        <v>13</v>
      </c>
      <c r="F129" s="57">
        <v>21012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12</v>
      </c>
      <c r="B130" s="57">
        <v>21248</v>
      </c>
      <c r="C130" s="60">
        <v>13</v>
      </c>
      <c r="D130" s="57">
        <v>21253</v>
      </c>
      <c r="E130" s="60">
        <v>24</v>
      </c>
      <c r="F130" s="57">
        <v>21264</v>
      </c>
      <c r="G130" s="63"/>
      <c r="H130" s="63"/>
      <c r="I130" s="39"/>
      <c r="J130" s="39"/>
      <c r="K130" s="49">
        <v>0</v>
      </c>
      <c r="L130">
        <v>112</v>
      </c>
    </row>
    <row r="131" spans="1:12" x14ac:dyDescent="0.25">
      <c r="A131" s="57">
        <v>12</v>
      </c>
      <c r="B131" s="57">
        <v>21398</v>
      </c>
      <c r="C131" s="60">
        <v>13</v>
      </c>
      <c r="D131" s="57">
        <v>21410</v>
      </c>
      <c r="E131" s="60">
        <v>13</v>
      </c>
      <c r="F131" s="57">
        <v>21418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12</v>
      </c>
      <c r="B132" s="57">
        <v>21534</v>
      </c>
      <c r="C132" s="60">
        <v>13</v>
      </c>
      <c r="D132" s="57">
        <v>21549</v>
      </c>
      <c r="E132" s="60">
        <v>13</v>
      </c>
      <c r="F132" s="57">
        <v>21572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25">
      <c r="A133" s="57">
        <v>12</v>
      </c>
      <c r="B133" s="57">
        <v>21774</v>
      </c>
      <c r="C133" s="60">
        <v>13</v>
      </c>
      <c r="D133" s="57">
        <v>21783</v>
      </c>
      <c r="E133" s="60">
        <v>13</v>
      </c>
      <c r="F133" s="57">
        <v>21790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12</v>
      </c>
      <c r="B134" s="57">
        <v>21906</v>
      </c>
      <c r="C134" s="60">
        <v>13</v>
      </c>
      <c r="D134" s="57">
        <v>21911</v>
      </c>
      <c r="E134" s="60">
        <v>24</v>
      </c>
      <c r="F134" s="57">
        <v>21923</v>
      </c>
      <c r="G134" s="63"/>
      <c r="H134" s="63"/>
      <c r="I134" s="39"/>
      <c r="J134" s="39"/>
      <c r="K134" s="49">
        <v>0</v>
      </c>
      <c r="L134">
        <v>112</v>
      </c>
    </row>
    <row r="135" spans="1:12" x14ac:dyDescent="0.25">
      <c r="A135" s="57">
        <v>21</v>
      </c>
      <c r="B135" s="57">
        <v>22110</v>
      </c>
      <c r="C135" s="60">
        <v>22</v>
      </c>
      <c r="D135" s="57">
        <v>22126</v>
      </c>
      <c r="E135" s="60">
        <v>24</v>
      </c>
      <c r="F135" s="57">
        <v>22131</v>
      </c>
      <c r="G135" s="63"/>
      <c r="H135" s="63"/>
      <c r="I135" s="39"/>
      <c r="J135" s="39"/>
      <c r="K135" s="49">
        <v>0</v>
      </c>
      <c r="L135">
        <v>222</v>
      </c>
    </row>
    <row r="136" spans="1:12" x14ac:dyDescent="0.25">
      <c r="A136" s="57">
        <v>12</v>
      </c>
      <c r="B136" s="57">
        <v>22250</v>
      </c>
      <c r="C136" s="60">
        <v>13</v>
      </c>
      <c r="D136" s="57">
        <v>22304</v>
      </c>
      <c r="E136" s="60">
        <v>13</v>
      </c>
      <c r="F136" s="57">
        <v>22309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22424</v>
      </c>
      <c r="C137" s="60">
        <v>13</v>
      </c>
      <c r="D137" s="57">
        <v>22675</v>
      </c>
      <c r="E137" s="60">
        <v>13</v>
      </c>
      <c r="F137" s="57">
        <v>22683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12</v>
      </c>
      <c r="B138" s="57">
        <v>22809</v>
      </c>
      <c r="C138" s="60">
        <v>13</v>
      </c>
      <c r="D138" s="57">
        <v>22816</v>
      </c>
      <c r="E138" s="60">
        <v>24</v>
      </c>
      <c r="F138" s="57">
        <v>22828</v>
      </c>
      <c r="G138" s="63"/>
      <c r="H138" s="63"/>
      <c r="I138" s="39"/>
      <c r="J138" s="39"/>
      <c r="K138" s="49">
        <v>0</v>
      </c>
      <c r="L138">
        <v>112</v>
      </c>
    </row>
    <row r="139" spans="1:12" x14ac:dyDescent="0.25">
      <c r="A139" s="57">
        <v>12</v>
      </c>
      <c r="B139" s="57">
        <v>23137</v>
      </c>
      <c r="C139" s="60">
        <v>13</v>
      </c>
      <c r="D139" s="57">
        <v>23145</v>
      </c>
      <c r="E139" s="60">
        <v>13</v>
      </c>
      <c r="F139" s="57">
        <v>23153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21</v>
      </c>
      <c r="B140" s="57">
        <v>23315</v>
      </c>
      <c r="C140" s="60">
        <v>22</v>
      </c>
      <c r="D140" s="57">
        <v>23320</v>
      </c>
      <c r="E140" s="60">
        <v>13</v>
      </c>
      <c r="F140" s="57">
        <v>23344</v>
      </c>
      <c r="G140" s="63"/>
      <c r="H140" s="63"/>
      <c r="I140" s="39"/>
      <c r="J140" s="39"/>
      <c r="K140" s="49">
        <v>0</v>
      </c>
      <c r="L140">
        <v>221</v>
      </c>
    </row>
    <row r="141" spans="1:12" x14ac:dyDescent="0.25">
      <c r="A141" s="57">
        <v>12</v>
      </c>
      <c r="B141" s="57">
        <v>23776</v>
      </c>
      <c r="C141" s="60">
        <v>13</v>
      </c>
      <c r="D141" s="57">
        <v>23785</v>
      </c>
      <c r="E141" s="60">
        <v>13</v>
      </c>
      <c r="F141" s="57">
        <v>23790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17"/>
      <c r="B142" s="17"/>
      <c r="C142" s="17"/>
      <c r="D142" s="17"/>
      <c r="E142" s="17"/>
      <c r="F142" s="17"/>
      <c r="G142" s="17"/>
      <c r="H14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155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154</v>
      </c>
      <c r="V3" s="25" t="s">
        <v>119</v>
      </c>
      <c r="W3">
        <f>COUNTA(L7:L32)</f>
        <v>26</v>
      </c>
      <c r="AA3" s="25" t="s">
        <v>119</v>
      </c>
      <c r="AB3">
        <f>COUNTA(L33:L57)</f>
        <v>25</v>
      </c>
      <c r="AF3" s="25" t="s">
        <v>119</v>
      </c>
      <c r="AG3">
        <f>COUNTA(L58:L83)</f>
        <v>26</v>
      </c>
      <c r="AK3" s="25" t="s">
        <v>119</v>
      </c>
      <c r="AL3">
        <f>COUNTA(L84:L109)</f>
        <v>26</v>
      </c>
      <c r="AP3" s="25" t="s">
        <v>119</v>
      </c>
      <c r="AQ3">
        <f>COUNTA(L110:L134)</f>
        <v>25</v>
      </c>
      <c r="AU3" s="25" t="s">
        <v>119</v>
      </c>
      <c r="AV3">
        <f>COUNTA(L135:L160)</f>
        <v>26</v>
      </c>
    </row>
    <row r="4" spans="1:48" x14ac:dyDescent="0.25">
      <c r="P4" s="25" t="s">
        <v>87</v>
      </c>
      <c r="Q4" s="26">
        <f>SUM(O7:O14)</f>
        <v>154</v>
      </c>
      <c r="V4" s="25" t="s">
        <v>120</v>
      </c>
      <c r="W4">
        <f>SUM(U7:U14)</f>
        <v>26</v>
      </c>
      <c r="AA4" s="25" t="s">
        <v>120</v>
      </c>
      <c r="AB4">
        <f>SUM(Z7:Z14)</f>
        <v>25</v>
      </c>
      <c r="AF4" s="25" t="s">
        <v>120</v>
      </c>
      <c r="AG4">
        <f>SUM(AE7:AE14)</f>
        <v>26</v>
      </c>
      <c r="AK4" s="25" t="s">
        <v>120</v>
      </c>
      <c r="AL4">
        <f>SUM(AJ7:AJ14)</f>
        <v>26</v>
      </c>
      <c r="AP4" s="25" t="s">
        <v>120</v>
      </c>
      <c r="AQ4">
        <f>SUM(AO7:AO14)</f>
        <v>25</v>
      </c>
      <c r="AU4" s="25" t="s">
        <v>120</v>
      </c>
      <c r="AV4">
        <f>SUM(AT7:AT14)</f>
        <v>26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34</v>
      </c>
      <c r="C7" s="58">
        <v>13</v>
      </c>
      <c r="D7" s="55">
        <v>49</v>
      </c>
      <c r="E7" s="58">
        <v>24</v>
      </c>
      <c r="F7" s="55">
        <v>64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95</v>
      </c>
      <c r="P7" s="34">
        <f>O7/$Q$4</f>
        <v>0.61688311688311692</v>
      </c>
      <c r="Q7" s="34">
        <f>IF(P7=0,0,(P7*((LOG(P7))/LOG(2))))</f>
        <v>-0.42992492580893232</v>
      </c>
      <c r="T7" s="34">
        <f>N7</f>
        <v>111</v>
      </c>
      <c r="U7" s="34">
        <f>COUNTIF(L7:L32,T7)</f>
        <v>13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COUNTIF(L33:L57,Y7)</f>
        <v>16</v>
      </c>
      <c r="AA7" s="34">
        <f>Z7/(AB4-Z11)</f>
        <v>0.66666666666666663</v>
      </c>
      <c r="AB7" s="34">
        <f>IF(AA7=0,0,(AA7*((LOG(AA7))/LOG(2))))</f>
        <v>-0.38997500048077083</v>
      </c>
      <c r="AD7" s="34">
        <f>N7</f>
        <v>111</v>
      </c>
      <c r="AE7" s="34">
        <f>COUNTIF(L58:L83,AD7)</f>
        <v>15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COUNTIF(L84:L109,AI7)</f>
        <v>15</v>
      </c>
      <c r="AK7" s="34">
        <f>AJ7/(AL4-AJ11)</f>
        <v>0.6</v>
      </c>
      <c r="AL7" s="34">
        <f>IF(AK7=0,0,(AK7*((LOG(AK7))/LOG(2))))</f>
        <v>-0.44217935649972373</v>
      </c>
      <c r="AN7" s="34">
        <f>N7</f>
        <v>111</v>
      </c>
      <c r="AO7" s="34">
        <f>COUNTIF(L110:L134,AN7)</f>
        <v>16</v>
      </c>
      <c r="AP7" s="34">
        <f>AO7/(AQ4-AO11)</f>
        <v>0.64</v>
      </c>
      <c r="AQ7" s="34">
        <f>IF(AP7=0,0,(AP7*((LOG(AP7))/LOG(2))))</f>
        <v>-0.41206796145582375</v>
      </c>
      <c r="AS7" s="34">
        <f>N7</f>
        <v>111</v>
      </c>
      <c r="AT7" s="34">
        <f>COUNTIF(L135:L160,AS7)</f>
        <v>20</v>
      </c>
      <c r="AU7" s="34">
        <f>AT7/(AV4-AT11)</f>
        <v>0.8</v>
      </c>
      <c r="AV7" s="34">
        <f>IF(AU7=0,0,(AU7*((LOG(AU7))/LOG(2))))</f>
        <v>-0.25754247590988982</v>
      </c>
    </row>
    <row r="8" spans="1:48" x14ac:dyDescent="0.25">
      <c r="A8" s="56">
        <v>12</v>
      </c>
      <c r="B8" s="56">
        <v>167</v>
      </c>
      <c r="C8" s="59">
        <v>24</v>
      </c>
      <c r="D8" s="56">
        <v>181</v>
      </c>
      <c r="E8" s="59">
        <v>24</v>
      </c>
      <c r="F8" s="56">
        <v>186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15</v>
      </c>
      <c r="P8" s="34">
        <f>O8/$Q$4</f>
        <v>9.7402597402597407E-2</v>
      </c>
      <c r="Q8" s="34">
        <f>IF(P8=0,0,(P8*((LOG(P8))/LOG(2))))</f>
        <v>-0.32726259205386843</v>
      </c>
      <c r="T8" s="34">
        <f>N8</f>
        <v>112</v>
      </c>
      <c r="U8" s="34">
        <f>COUNTIF(L7:L32,T8)</f>
        <v>4</v>
      </c>
      <c r="V8" s="34">
        <f>U8/(W4-U11)</f>
        <v>0.15384615384615385</v>
      </c>
      <c r="W8" s="34">
        <f>IF(V8=0,0,(V8*((LOG(V8))/LOG(2))))</f>
        <v>-0.4154522643293988</v>
      </c>
      <c r="Y8" s="34">
        <f>N8</f>
        <v>112</v>
      </c>
      <c r="Z8" s="34">
        <f>COUNTIF(L33:L57,Y8)</f>
        <v>2</v>
      </c>
      <c r="AA8" s="34">
        <f>Z8/(AB4-Z11)</f>
        <v>8.3333333333333329E-2</v>
      </c>
      <c r="AB8" s="34">
        <f>IF(AA8=0,0,(AA8*((LOG(AA8))/LOG(2))))</f>
        <v>-0.29874687506009634</v>
      </c>
      <c r="AD8" s="34">
        <f>N8</f>
        <v>112</v>
      </c>
      <c r="AE8" s="34">
        <f>COUNTIF(L58:L83,AD8)</f>
        <v>4</v>
      </c>
      <c r="AF8" s="34">
        <f>AE8/(AG4-AE11)</f>
        <v>0.16</v>
      </c>
      <c r="AG8" s="34">
        <f>IF(AF8=0,0,(AF8*((LOG(AF8))/LOG(2))))</f>
        <v>-0.42301699036395596</v>
      </c>
      <c r="AI8" s="34">
        <f>N8</f>
        <v>112</v>
      </c>
      <c r="AJ8" s="34">
        <f>COUNTIF(L84:L109,AI8)</f>
        <v>3</v>
      </c>
      <c r="AK8" s="34">
        <f>AJ8/(AL4-AJ11)</f>
        <v>0.12</v>
      </c>
      <c r="AL8" s="34">
        <f>IF(AK8=0,0,(AK8*((LOG(AK8))/LOG(2))))</f>
        <v>-0.36706724268642821</v>
      </c>
      <c r="AN8" s="34">
        <f>N8</f>
        <v>112</v>
      </c>
      <c r="AO8" s="34">
        <f>COUNTIF(L110:L134,AN8)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COUNTIF(L135:L160,AS8)</f>
        <v>2</v>
      </c>
      <c r="AU8" s="34">
        <f>AT8/(AV4-AT11)</f>
        <v>0.08</v>
      </c>
      <c r="AV8" s="34">
        <f>IF(AU8=0,0,(AU8*((LOG(AU8))/LOG(2))))</f>
        <v>-0.29150849518197797</v>
      </c>
    </row>
    <row r="9" spans="1:48" x14ac:dyDescent="0.25">
      <c r="A9" s="56">
        <v>12</v>
      </c>
      <c r="B9" s="56">
        <v>333</v>
      </c>
      <c r="C9" s="59">
        <v>13</v>
      </c>
      <c r="D9" s="56">
        <v>411</v>
      </c>
      <c r="E9" s="59">
        <v>13</v>
      </c>
      <c r="F9" s="56">
        <v>417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1.2987012987012988E-2</v>
      </c>
      <c r="Q9" s="34">
        <f>IF(P9=0,0,(P9*((LOG(P9))/LOG(2))))</f>
        <v>-8.1386838190842872E-2</v>
      </c>
      <c r="T9" s="34">
        <f>N9</f>
        <v>121</v>
      </c>
      <c r="U9" s="34">
        <f>COUNTIF(L7:L32,T9)</f>
        <v>2</v>
      </c>
      <c r="V9" s="34">
        <f>U9/(W4-U11)</f>
        <v>7.6923076923076927E-2</v>
      </c>
      <c r="W9" s="34">
        <f>IF(V9=0,0,(V9*((LOG(V9))/LOG(2))))</f>
        <v>-0.28464920908777636</v>
      </c>
      <c r="Y9" s="34">
        <f>N9</f>
        <v>121</v>
      </c>
      <c r="Z9" s="34">
        <f>COUNTIF(L33:L57,Y9)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COUNTIF(L58:L83,AD9)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COUNTIF(L84:L109,AI9)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COUNTIF(L110:L134,AN9)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COUNTIF(L135:L160,AS9)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530</v>
      </c>
      <c r="C10" s="59">
        <v>22</v>
      </c>
      <c r="D10" s="56">
        <v>545</v>
      </c>
      <c r="E10" s="59">
        <v>13</v>
      </c>
      <c r="F10" s="56">
        <v>562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16</v>
      </c>
      <c r="P10" s="34">
        <f>O10/$Q$4</f>
        <v>0.1038961038961039</v>
      </c>
      <c r="Q10" s="34">
        <f>IF(P10=0,0,(P10*((LOG(P10))/LOG(2))))</f>
        <v>-0.33940639383843135</v>
      </c>
      <c r="T10" s="34">
        <f>N10</f>
        <v>122</v>
      </c>
      <c r="U10" s="34">
        <f>COUNTIF(L7:L32,T10)</f>
        <v>3</v>
      </c>
      <c r="V10" s="34">
        <f>U10/(W4-U11)</f>
        <v>0.11538461538461539</v>
      </c>
      <c r="W10" s="34">
        <f>IF(V10=0,0,(V10*((LOG(V10))/LOG(2))))</f>
        <v>-0.35947814047153104</v>
      </c>
      <c r="Y10" s="34">
        <f>N10</f>
        <v>122</v>
      </c>
      <c r="Z10" s="34">
        <f>COUNTIF(L33:L57,Y10)</f>
        <v>4</v>
      </c>
      <c r="AA10" s="34">
        <f>Z10/(AB4-Z11)</f>
        <v>0.16666666666666666</v>
      </c>
      <c r="AB10" s="34">
        <f>IF(AA10=0,0,(AA10*((LOG(AA10))/LOG(2))))</f>
        <v>-0.43082708345352599</v>
      </c>
      <c r="AD10" s="34">
        <f>N10</f>
        <v>122</v>
      </c>
      <c r="AE10" s="34">
        <f>COUNTIF(L58:L83,AD10)</f>
        <v>2</v>
      </c>
      <c r="AF10" s="34">
        <f>AE10/(AG4-AE11)</f>
        <v>0.08</v>
      </c>
      <c r="AG10" s="34">
        <f>IF(AF10=0,0,(AF10*((LOG(AF10))/LOG(2))))</f>
        <v>-0.29150849518197797</v>
      </c>
      <c r="AI10" s="34">
        <f>N10</f>
        <v>122</v>
      </c>
      <c r="AJ10" s="34">
        <f>COUNTIF(L84:L109,AI10)</f>
        <v>2</v>
      </c>
      <c r="AK10" s="34">
        <f>AJ10/(AL4-AJ11)</f>
        <v>0.08</v>
      </c>
      <c r="AL10" s="34">
        <f>IF(AK10=0,0,(AK10*((LOG(AK10))/LOG(2))))</f>
        <v>-0.29150849518197797</v>
      </c>
      <c r="AN10" s="34">
        <f>N10</f>
        <v>122</v>
      </c>
      <c r="AO10" s="34">
        <f>COUNTIF(L110:L134,AN10)</f>
        <v>4</v>
      </c>
      <c r="AP10" s="34">
        <f>AO10/(AQ4-AO11)</f>
        <v>0.16</v>
      </c>
      <c r="AQ10" s="34">
        <f>IF(AP10=0,0,(AP10*((LOG(AP10))/LOG(2))))</f>
        <v>-0.42301699036395596</v>
      </c>
      <c r="AS10" s="34">
        <f>N10</f>
        <v>122</v>
      </c>
      <c r="AT10" s="34">
        <f>COUNTIF(L135:L160,AS10)</f>
        <v>1</v>
      </c>
      <c r="AU10" s="34">
        <f>AT10/(AV4-AT11)</f>
        <v>0.04</v>
      </c>
      <c r="AV10" s="34">
        <f>IF(AU10=0,0,(AU10*((LOG(AU10))/LOG(2))))</f>
        <v>-0.18575424759098899</v>
      </c>
    </row>
    <row r="11" spans="1:48" x14ac:dyDescent="0.25">
      <c r="A11" s="56">
        <v>12</v>
      </c>
      <c r="B11" s="56">
        <v>701</v>
      </c>
      <c r="C11" s="59">
        <v>13</v>
      </c>
      <c r="D11" s="56">
        <v>706</v>
      </c>
      <c r="E11" s="59">
        <v>13</v>
      </c>
      <c r="F11" s="56">
        <v>710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</v>
      </c>
      <c r="P11" s="34">
        <f>O11/$Q$4</f>
        <v>2.5974025974025976E-2</v>
      </c>
      <c r="Q11" s="34">
        <f>IF(P11=0,0,(P11*((LOG(P11))/LOG(2))))</f>
        <v>-0.13679965040765979</v>
      </c>
      <c r="T11" s="34">
        <f>N11</f>
        <v>211</v>
      </c>
      <c r="U11" s="34">
        <f>COUNTIF(L7:L32,T11)</f>
        <v>0</v>
      </c>
      <c r="V11" s="53"/>
      <c r="W11" s="54"/>
      <c r="Y11" s="34">
        <f>N11</f>
        <v>211</v>
      </c>
      <c r="Z11" s="34">
        <f>COUNTIF(L33:L57,Y11)</f>
        <v>1</v>
      </c>
      <c r="AA11" s="53"/>
      <c r="AB11" s="54"/>
      <c r="AD11" s="34">
        <f>N11</f>
        <v>211</v>
      </c>
      <c r="AE11" s="34">
        <f>COUNTIF(L58:L83,AD11)</f>
        <v>1</v>
      </c>
      <c r="AF11" s="53"/>
      <c r="AG11" s="54"/>
      <c r="AI11" s="34">
        <f>N11</f>
        <v>211</v>
      </c>
      <c r="AJ11" s="34">
        <f>COUNTIF(L84:L109,AI11)</f>
        <v>1</v>
      </c>
      <c r="AK11" s="53"/>
      <c r="AL11" s="54"/>
      <c r="AN11" s="34">
        <f>N11</f>
        <v>211</v>
      </c>
      <c r="AO11" s="34">
        <f>COUNTIF(L110:L134,AN11)</f>
        <v>0</v>
      </c>
      <c r="AP11" s="53"/>
      <c r="AQ11" s="54"/>
      <c r="AS11" s="34">
        <f>N11</f>
        <v>211</v>
      </c>
      <c r="AT11" s="34">
        <f>COUNTIF(L135:L160,AS11)</f>
        <v>1</v>
      </c>
      <c r="AU11" s="53"/>
      <c r="AV11" s="54"/>
    </row>
    <row r="12" spans="1:48" x14ac:dyDescent="0.25">
      <c r="A12" s="56">
        <v>12</v>
      </c>
      <c r="B12" s="56">
        <v>849</v>
      </c>
      <c r="C12" s="59">
        <v>13</v>
      </c>
      <c r="D12" s="56">
        <v>854</v>
      </c>
      <c r="E12" s="59">
        <v>13</v>
      </c>
      <c r="F12" s="56">
        <v>860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6.4935064935064939E-3</v>
      </c>
      <c r="Q12" s="34">
        <f>IF(P12=0,0,(P12*((LOG(P12))/LOG(2))))</f>
        <v>-4.7186925588927932E-2</v>
      </c>
      <c r="T12" s="34">
        <f>N12</f>
        <v>212</v>
      </c>
      <c r="U12" s="34">
        <f>COUNTIF(L7:L32,T12)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COUNTIF(L33:L57,Y12)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COUNTIF(L58:L83,AD12)</f>
        <v>1</v>
      </c>
      <c r="AF12" s="34">
        <f>AE12/(AG4-AE11)</f>
        <v>0.04</v>
      </c>
      <c r="AG12" s="34">
        <f>IF(AF12=0,0,(AF12*((LOG(AF12))/LOG(2))))</f>
        <v>-0.18575424759098899</v>
      </c>
      <c r="AI12" s="34">
        <f>N12</f>
        <v>212</v>
      </c>
      <c r="AJ12" s="34">
        <f>COUNTIF(L84:L109,AI12)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COUNTIF(L110:L134,AN12)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COUNTIF(L135:L160,AS12)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994</v>
      </c>
      <c r="C13" s="59">
        <v>24</v>
      </c>
      <c r="D13" s="56">
        <v>1008</v>
      </c>
      <c r="E13" s="59">
        <v>13</v>
      </c>
      <c r="F13" s="56">
        <v>1042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5</v>
      </c>
      <c r="P13" s="34">
        <f>O13/$Q$4</f>
        <v>3.2467532467532464E-2</v>
      </c>
      <c r="Q13" s="34">
        <f>IF(P13=0,0,(P13*((LOG(P13))/LOG(2))))</f>
        <v>-0.1605473521366084</v>
      </c>
      <c r="T13" s="34">
        <f>N13</f>
        <v>221</v>
      </c>
      <c r="U13" s="34">
        <f>COUNTIF(L7:L32,T13)</f>
        <v>2</v>
      </c>
      <c r="V13" s="34">
        <f>U13/(W4-U11)</f>
        <v>7.6923076923076927E-2</v>
      </c>
      <c r="W13" s="34">
        <f>IF(V13=0,0,(V13*((LOG(V13))/LOG(2))))</f>
        <v>-0.28464920908777636</v>
      </c>
      <c r="Y13" s="34">
        <f>N13</f>
        <v>221</v>
      </c>
      <c r="Z13" s="34">
        <f>COUNTIF(L33:L57,Y13)</f>
        <v>2</v>
      </c>
      <c r="AA13" s="34">
        <f>Z13/(AB4-Z11)</f>
        <v>8.3333333333333329E-2</v>
      </c>
      <c r="AB13" s="34">
        <f>IF(AA13=0,0,(AA13*((LOG(AA13))/LOG(2))))</f>
        <v>-0.29874687506009634</v>
      </c>
      <c r="AD13" s="34">
        <f>N13</f>
        <v>221</v>
      </c>
      <c r="AE13" s="34">
        <f>COUNTIF(L58:L83,AD13)</f>
        <v>1</v>
      </c>
      <c r="AF13" s="34">
        <f>AE13/(AG4-AE11)</f>
        <v>0.04</v>
      </c>
      <c r="AG13" s="34">
        <f>IF(AF13=0,0,(AF13*((LOG(AF13))/LOG(2))))</f>
        <v>-0.18575424759098899</v>
      </c>
      <c r="AI13" s="34">
        <f>N13</f>
        <v>221</v>
      </c>
      <c r="AJ13" s="34">
        <f>COUNTIF(L84:L109,AI13)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COUNTIF(L110:L134,AN13)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COUNTIF(L135:L160,AS13)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1146</v>
      </c>
      <c r="C14" s="59">
        <v>22</v>
      </c>
      <c r="D14" s="56">
        <v>1154</v>
      </c>
      <c r="E14" s="59">
        <v>24</v>
      </c>
      <c r="F14" s="56">
        <v>1162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16</v>
      </c>
      <c r="P14" s="34">
        <f>O14/$Q$4</f>
        <v>0.1038961038961039</v>
      </c>
      <c r="Q14" s="34">
        <f>IF(P14=0,0,(P14*((LOG(P14))/LOG(2))))</f>
        <v>-0.33940639383843135</v>
      </c>
      <c r="T14" s="34">
        <f>N14</f>
        <v>222</v>
      </c>
      <c r="U14" s="34">
        <f>COUNTIF(L7:L32,T14)</f>
        <v>2</v>
      </c>
      <c r="V14" s="34">
        <f>U14/(W4-U11)</f>
        <v>7.6923076923076927E-2</v>
      </c>
      <c r="W14" s="34">
        <f>IF(V14=0,0,(V14*((LOG(V14))/LOG(2))))</f>
        <v>-0.28464920908777636</v>
      </c>
      <c r="Y14" s="34">
        <f>N14</f>
        <v>222</v>
      </c>
      <c r="Z14" s="34">
        <f>COUNTIF(L33:L57,Y14)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COUNTIF(L58:L83,AD14)</f>
        <v>2</v>
      </c>
      <c r="AF14" s="34">
        <f>AE14/(AG4-AE11)</f>
        <v>0.08</v>
      </c>
      <c r="AG14" s="34">
        <f>IF(AF14=0,0,(AF14*((LOG(AF14))/LOG(2))))</f>
        <v>-0.29150849518197797</v>
      </c>
      <c r="AI14" s="34">
        <f>N14</f>
        <v>222</v>
      </c>
      <c r="AJ14" s="34">
        <f>COUNTIF(L84:L109,AI14)</f>
        <v>5</v>
      </c>
      <c r="AK14" s="34">
        <f>AJ14/(AL4-AJ11)</f>
        <v>0.2</v>
      </c>
      <c r="AL14" s="34">
        <f>IF(AK14=0,0,(AK14*((LOG(AK14))/LOG(2))))</f>
        <v>-0.46438561897747244</v>
      </c>
      <c r="AN14" s="34">
        <f>N14</f>
        <v>222</v>
      </c>
      <c r="AO14" s="34">
        <f>COUNTIF(L110:L134,AN14)</f>
        <v>5</v>
      </c>
      <c r="AP14" s="34">
        <f>AO14/(AQ4-AO11)</f>
        <v>0.2</v>
      </c>
      <c r="AQ14" s="34">
        <f>IF(AP14=0,0,(AP14*((LOG(AP14))/LOG(2))))</f>
        <v>-0.46438561897747244</v>
      </c>
      <c r="AS14" s="34">
        <f>N14</f>
        <v>222</v>
      </c>
      <c r="AT14" s="34">
        <f>COUNTIF(L135:L160,AS14)</f>
        <v>2</v>
      </c>
      <c r="AU14" s="34">
        <f>AT14/(AV4-AT11)</f>
        <v>0.08</v>
      </c>
      <c r="AV14" s="34">
        <f>IF(AU14=0,0,(AU14*((LOG(AU14))/LOG(2))))</f>
        <v>-0.29150849518197797</v>
      </c>
    </row>
    <row r="15" spans="1:48" x14ac:dyDescent="0.25">
      <c r="A15" s="56">
        <v>12</v>
      </c>
      <c r="B15" s="56">
        <v>1272</v>
      </c>
      <c r="C15" s="59">
        <v>13</v>
      </c>
      <c r="D15" s="56">
        <v>1277</v>
      </c>
      <c r="E15" s="59">
        <v>13</v>
      </c>
      <c r="F15" s="56">
        <v>1282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1.8619210718637023</v>
      </c>
      <c r="V15">
        <f>SUM(V7:V14)</f>
        <v>1</v>
      </c>
      <c r="W15">
        <f>-SUM(W7:W14)</f>
        <v>2.1288780320642591</v>
      </c>
      <c r="AA15">
        <f>SUM(AA7:AA14)</f>
        <v>1</v>
      </c>
      <c r="AB15">
        <f>-SUM(AB7:AB14)</f>
        <v>1.4182958340544896</v>
      </c>
      <c r="AF15">
        <f>SUM(AF7:AF14)</f>
        <v>1</v>
      </c>
      <c r="AG15">
        <f>-SUM(AG7:AG14)</f>
        <v>1.8197218324096136</v>
      </c>
      <c r="AK15">
        <f>SUM(AK7:AK14)</f>
        <v>1</v>
      </c>
      <c r="AL15">
        <f>-SUM(AL7:AL14)</f>
        <v>1.5651407133456023</v>
      </c>
      <c r="AP15">
        <f>SUM(AP7:AP14)</f>
        <v>1</v>
      </c>
      <c r="AQ15">
        <f>-SUM(AQ7:AQ14)</f>
        <v>1.299470570797252</v>
      </c>
      <c r="AU15">
        <f>SUM(AU7:AU14)</f>
        <v>1</v>
      </c>
      <c r="AV15">
        <f>-SUM(AV7:AV14)</f>
        <v>1.0263137138648348</v>
      </c>
    </row>
    <row r="16" spans="1:48" x14ac:dyDescent="0.25">
      <c r="A16" s="56">
        <v>12</v>
      </c>
      <c r="B16" s="56">
        <v>1394</v>
      </c>
      <c r="C16" s="59">
        <v>13</v>
      </c>
      <c r="D16" s="56">
        <v>1398</v>
      </c>
      <c r="E16" s="59">
        <v>13</v>
      </c>
      <c r="F16" s="56">
        <v>1405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0.2562234436689057</v>
      </c>
      <c r="V16" s="27" t="s">
        <v>118</v>
      </c>
      <c r="W16" s="27">
        <f>W15/(LOG(W4)/LOG(2))</f>
        <v>0.45291039981812126</v>
      </c>
      <c r="AA16" s="27" t="s">
        <v>121</v>
      </c>
      <c r="AB16" s="27">
        <f>AB15/(LOG(AB4)/LOG(2))</f>
        <v>0.30541338407020985</v>
      </c>
      <c r="AF16" s="27" t="s">
        <v>122</v>
      </c>
      <c r="AG16" s="27">
        <f>AG15/(LOG(AG4)/LOG(2))</f>
        <v>0.38713863841003981</v>
      </c>
      <c r="AK16" s="27" t="s">
        <v>123</v>
      </c>
      <c r="AL16" s="27">
        <f>AL15/(LOG(AL4)/LOG(2))</f>
        <v>0.33297751001997256</v>
      </c>
      <c r="AP16" s="27" t="s">
        <v>124</v>
      </c>
      <c r="AQ16" s="27">
        <f>AQ15/(LOG(AQ4)/LOG(2))</f>
        <v>0.27982575637431395</v>
      </c>
      <c r="AU16" s="27" t="s">
        <v>125</v>
      </c>
      <c r="AV16" s="27">
        <f>AV15/(LOG(AV4)/LOG(2))</f>
        <v>0.21834419233243921</v>
      </c>
    </row>
    <row r="17" spans="1:22" x14ac:dyDescent="0.25">
      <c r="A17" s="56">
        <v>12</v>
      </c>
      <c r="B17" s="56">
        <v>1531</v>
      </c>
      <c r="C17" s="59">
        <v>24</v>
      </c>
      <c r="D17" s="56">
        <v>1544</v>
      </c>
      <c r="E17" s="59">
        <v>13</v>
      </c>
      <c r="F17" s="56">
        <v>1605</v>
      </c>
      <c r="G17" s="62"/>
      <c r="H17" s="62"/>
      <c r="I17" s="40"/>
      <c r="J17" s="40"/>
      <c r="K17" s="41">
        <v>0</v>
      </c>
      <c r="L17">
        <v>121</v>
      </c>
    </row>
    <row r="18" spans="1:22" x14ac:dyDescent="0.25">
      <c r="A18" s="56">
        <v>12</v>
      </c>
      <c r="B18" s="56">
        <v>1755</v>
      </c>
      <c r="C18" s="59">
        <v>13</v>
      </c>
      <c r="D18" s="56">
        <v>1760</v>
      </c>
      <c r="E18" s="59">
        <v>13</v>
      </c>
      <c r="F18" s="56">
        <v>1765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1866</v>
      </c>
      <c r="C19" s="59">
        <v>13</v>
      </c>
      <c r="D19" s="56">
        <v>1871</v>
      </c>
      <c r="E19" s="59">
        <v>13</v>
      </c>
      <c r="F19" s="56">
        <v>1878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2015</v>
      </c>
      <c r="C20" s="59">
        <v>22</v>
      </c>
      <c r="D20" s="56">
        <v>2060</v>
      </c>
      <c r="E20" s="59">
        <v>13</v>
      </c>
      <c r="F20" s="56">
        <v>2080</v>
      </c>
      <c r="G20" s="62"/>
      <c r="H20" s="62"/>
      <c r="I20" s="40"/>
      <c r="J20" s="40"/>
      <c r="K20" s="41">
        <v>0</v>
      </c>
      <c r="L20">
        <v>221</v>
      </c>
      <c r="N20" s="38">
        <f>COUNTIF(L7:L160,G3)</f>
        <v>4</v>
      </c>
      <c r="O20" s="38"/>
      <c r="P20" s="45">
        <v>26</v>
      </c>
      <c r="Q20" s="45">
        <v>25</v>
      </c>
      <c r="R20" s="45">
        <v>26</v>
      </c>
      <c r="S20" s="45">
        <v>26</v>
      </c>
      <c r="T20" s="45">
        <v>25</v>
      </c>
      <c r="U20" s="45">
        <v>26</v>
      </c>
      <c r="V20" s="44"/>
    </row>
    <row r="21" spans="1:22" x14ac:dyDescent="0.25">
      <c r="A21" s="56">
        <v>12</v>
      </c>
      <c r="B21" s="56">
        <v>2200</v>
      </c>
      <c r="C21" s="59">
        <v>13</v>
      </c>
      <c r="D21" s="56">
        <v>2205</v>
      </c>
      <c r="E21" s="59">
        <v>13</v>
      </c>
      <c r="F21" s="56">
        <v>2212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2381</v>
      </c>
      <c r="C22" s="59">
        <v>24</v>
      </c>
      <c r="D22" s="56">
        <v>2393</v>
      </c>
      <c r="E22" s="59">
        <v>24</v>
      </c>
      <c r="F22" s="56">
        <v>2402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2525</v>
      </c>
      <c r="C23" s="59">
        <v>13</v>
      </c>
      <c r="D23" s="56">
        <v>2550</v>
      </c>
      <c r="E23" s="59">
        <v>13</v>
      </c>
      <c r="F23" s="56">
        <v>2563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2666</v>
      </c>
      <c r="C24" s="59">
        <v>13</v>
      </c>
      <c r="D24" s="56">
        <v>2671</v>
      </c>
      <c r="E24" s="59">
        <v>13</v>
      </c>
      <c r="F24" s="56">
        <v>2678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0</v>
      </c>
      <c r="Q24" s="45">
        <f>Z11</f>
        <v>1</v>
      </c>
      <c r="R24" s="45">
        <f>AE11</f>
        <v>1</v>
      </c>
      <c r="S24" s="45">
        <f>AJ11</f>
        <v>1</v>
      </c>
      <c r="T24" s="45">
        <f>AO11</f>
        <v>0</v>
      </c>
      <c r="U24" s="45">
        <f>AT11</f>
        <v>1</v>
      </c>
      <c r="V24" s="43"/>
    </row>
    <row r="25" spans="1:22" x14ac:dyDescent="0.25">
      <c r="A25" s="56">
        <v>12</v>
      </c>
      <c r="B25" s="56">
        <v>2820</v>
      </c>
      <c r="C25" s="59">
        <v>13</v>
      </c>
      <c r="D25" s="56">
        <v>2828</v>
      </c>
      <c r="E25" s="59">
        <v>24</v>
      </c>
      <c r="F25" s="56">
        <v>2840</v>
      </c>
      <c r="G25" s="62"/>
      <c r="H25" s="62"/>
      <c r="I25" s="40"/>
      <c r="J25" s="40"/>
      <c r="K25" s="41">
        <v>0</v>
      </c>
      <c r="L25">
        <v>112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3063</v>
      </c>
      <c r="C26" s="59">
        <v>13</v>
      </c>
      <c r="D26" s="56">
        <v>3068</v>
      </c>
      <c r="E26" s="59">
        <v>13</v>
      </c>
      <c r="F26" s="56">
        <v>3076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3192</v>
      </c>
      <c r="C27" s="59">
        <v>22</v>
      </c>
      <c r="D27" s="56">
        <v>3227</v>
      </c>
      <c r="E27" s="59">
        <v>24</v>
      </c>
      <c r="F27" s="56">
        <v>3232</v>
      </c>
      <c r="G27" s="62"/>
      <c r="H27" s="62"/>
      <c r="I27" s="40"/>
      <c r="J27" s="40"/>
      <c r="K27" s="41">
        <v>0</v>
      </c>
      <c r="L27">
        <v>222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3515</v>
      </c>
      <c r="C28" s="59">
        <v>13</v>
      </c>
      <c r="D28" s="56">
        <v>3519</v>
      </c>
      <c r="E28" s="59">
        <v>13</v>
      </c>
      <c r="F28" s="56">
        <v>3527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111</v>
      </c>
      <c r="P28">
        <f>F32/P20</f>
        <v>158.88461538461539</v>
      </c>
      <c r="Q28">
        <f>(F57-F32)/Q20</f>
        <v>177</v>
      </c>
      <c r="R28">
        <f>(F83-F57)/R20</f>
        <v>152.53846153846155</v>
      </c>
      <c r="S28">
        <f>(F109-F83)/S20</f>
        <v>133.15384615384616</v>
      </c>
      <c r="T28">
        <f>(F134-F109)/T20</f>
        <v>142.04</v>
      </c>
      <c r="U28">
        <f>(F160-F134)/U20</f>
        <v>162.84615384615384</v>
      </c>
    </row>
    <row r="29" spans="1:22" x14ac:dyDescent="0.25">
      <c r="A29" s="56">
        <v>12</v>
      </c>
      <c r="B29" s="56">
        <v>3654</v>
      </c>
      <c r="C29" s="59">
        <v>13</v>
      </c>
      <c r="D29" s="56">
        <v>3660</v>
      </c>
      <c r="E29" s="59">
        <v>24</v>
      </c>
      <c r="F29" s="56">
        <v>3672</v>
      </c>
      <c r="G29" s="62"/>
      <c r="H29" s="62"/>
      <c r="I29" s="40"/>
      <c r="J29" s="40"/>
      <c r="K29" s="41">
        <v>0</v>
      </c>
      <c r="L29">
        <v>112</v>
      </c>
    </row>
    <row r="30" spans="1:22" x14ac:dyDescent="0.25">
      <c r="A30" s="56">
        <v>12</v>
      </c>
      <c r="B30" s="56">
        <v>3801</v>
      </c>
      <c r="C30" s="59">
        <v>13</v>
      </c>
      <c r="D30" s="56">
        <v>3808</v>
      </c>
      <c r="E30" s="59">
        <v>13</v>
      </c>
      <c r="F30" s="56">
        <v>3815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3977</v>
      </c>
      <c r="C31" s="59">
        <v>13</v>
      </c>
      <c r="D31" s="56">
        <v>3988</v>
      </c>
      <c r="E31" s="59">
        <v>24</v>
      </c>
      <c r="F31" s="56">
        <v>4000</v>
      </c>
      <c r="G31" s="62"/>
      <c r="H31" s="62"/>
      <c r="I31" s="40"/>
      <c r="J31" s="40"/>
      <c r="K31" s="41">
        <v>0</v>
      </c>
      <c r="L31">
        <v>112</v>
      </c>
    </row>
    <row r="32" spans="1:22" x14ac:dyDescent="0.25">
      <c r="A32" s="56">
        <v>12</v>
      </c>
      <c r="B32" s="56">
        <v>4114</v>
      </c>
      <c r="C32" s="59">
        <v>24</v>
      </c>
      <c r="D32" s="56">
        <v>4126</v>
      </c>
      <c r="E32" s="59">
        <v>24</v>
      </c>
      <c r="F32" s="56">
        <v>4131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7">
        <v>12</v>
      </c>
      <c r="B33" s="57">
        <v>4245</v>
      </c>
      <c r="C33" s="60">
        <v>13</v>
      </c>
      <c r="D33" s="57">
        <v>4249</v>
      </c>
      <c r="E33" s="60">
        <v>13</v>
      </c>
      <c r="F33" s="57">
        <v>4256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4433</v>
      </c>
      <c r="C34" s="60">
        <v>13</v>
      </c>
      <c r="D34" s="57">
        <v>4439</v>
      </c>
      <c r="E34" s="60">
        <v>13</v>
      </c>
      <c r="F34" s="57">
        <v>4446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4570</v>
      </c>
      <c r="C35" s="60">
        <v>13</v>
      </c>
      <c r="D35" s="57">
        <v>4577</v>
      </c>
      <c r="E35" s="60">
        <v>13</v>
      </c>
      <c r="F35" s="57">
        <v>4584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4724</v>
      </c>
      <c r="C36" s="60">
        <v>13</v>
      </c>
      <c r="D36" s="57">
        <v>4733</v>
      </c>
      <c r="E36" s="60">
        <v>13</v>
      </c>
      <c r="F36" s="57">
        <v>4741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4847</v>
      </c>
      <c r="C37" s="60">
        <v>13</v>
      </c>
      <c r="D37" s="57">
        <v>4852</v>
      </c>
      <c r="E37" s="60">
        <v>13</v>
      </c>
      <c r="F37" s="57">
        <v>4857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4961</v>
      </c>
      <c r="C38" s="60">
        <v>13</v>
      </c>
      <c r="D38" s="57">
        <v>5024</v>
      </c>
      <c r="E38" s="60">
        <v>13</v>
      </c>
      <c r="F38" s="57">
        <v>5030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5139</v>
      </c>
      <c r="C39" s="60">
        <v>13</v>
      </c>
      <c r="D39" s="57">
        <v>5147</v>
      </c>
      <c r="E39" s="60">
        <v>13</v>
      </c>
      <c r="F39" s="57">
        <v>5151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5258</v>
      </c>
      <c r="C40" s="60">
        <v>13</v>
      </c>
      <c r="D40" s="57">
        <v>5352</v>
      </c>
      <c r="E40" s="60">
        <v>13</v>
      </c>
      <c r="F40" s="57">
        <v>5357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5462</v>
      </c>
      <c r="C41" s="60">
        <v>13</v>
      </c>
      <c r="D41" s="57">
        <v>5467</v>
      </c>
      <c r="E41" s="60">
        <v>13</v>
      </c>
      <c r="F41" s="57">
        <v>5474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5610</v>
      </c>
      <c r="C42" s="60">
        <v>24</v>
      </c>
      <c r="D42" s="57">
        <v>5629</v>
      </c>
      <c r="E42" s="60">
        <v>24</v>
      </c>
      <c r="F42" s="57">
        <v>5634</v>
      </c>
      <c r="G42" s="63"/>
      <c r="H42" s="63"/>
      <c r="I42" s="39"/>
      <c r="J42" s="39"/>
      <c r="K42" s="49">
        <v>0</v>
      </c>
      <c r="L42">
        <v>122</v>
      </c>
    </row>
    <row r="43" spans="1:12" x14ac:dyDescent="0.25">
      <c r="A43" s="57">
        <v>12</v>
      </c>
      <c r="B43" s="57">
        <v>5775</v>
      </c>
      <c r="C43" s="60">
        <v>13</v>
      </c>
      <c r="D43" s="57">
        <v>5780</v>
      </c>
      <c r="E43" s="60">
        <v>24</v>
      </c>
      <c r="F43" s="57">
        <v>5854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21</v>
      </c>
      <c r="B44" s="57">
        <v>5964</v>
      </c>
      <c r="C44" s="60">
        <v>22</v>
      </c>
      <c r="D44" s="57">
        <v>5970</v>
      </c>
      <c r="E44" s="60">
        <v>13</v>
      </c>
      <c r="F44" s="57">
        <v>6043</v>
      </c>
      <c r="G44" s="63"/>
      <c r="H44" s="63"/>
      <c r="I44" s="39"/>
      <c r="J44" s="39"/>
      <c r="K44" s="49">
        <v>0</v>
      </c>
      <c r="L44">
        <v>221</v>
      </c>
    </row>
    <row r="45" spans="1:12" x14ac:dyDescent="0.25">
      <c r="A45" s="57">
        <v>12</v>
      </c>
      <c r="B45" s="57">
        <v>6191</v>
      </c>
      <c r="C45" s="60">
        <v>24</v>
      </c>
      <c r="D45" s="57">
        <v>6204</v>
      </c>
      <c r="E45" s="60">
        <v>24</v>
      </c>
      <c r="F45" s="57">
        <v>6212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6433</v>
      </c>
      <c r="C46" s="60">
        <v>24</v>
      </c>
      <c r="D46" s="57">
        <v>6444</v>
      </c>
      <c r="E46" s="60">
        <v>24</v>
      </c>
      <c r="F46" s="57">
        <v>6460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6628</v>
      </c>
      <c r="C47" s="60">
        <v>24</v>
      </c>
      <c r="D47" s="57">
        <v>6651</v>
      </c>
      <c r="E47" s="60">
        <v>24</v>
      </c>
      <c r="F47" s="57">
        <v>6655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6878</v>
      </c>
      <c r="C48" s="60">
        <v>13</v>
      </c>
      <c r="D48" s="57">
        <v>6882</v>
      </c>
      <c r="E48" s="60">
        <v>13</v>
      </c>
      <c r="F48" s="57">
        <v>6889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7062</v>
      </c>
      <c r="C49" s="60">
        <v>13</v>
      </c>
      <c r="D49" s="57">
        <v>7069</v>
      </c>
      <c r="E49" s="60">
        <v>24</v>
      </c>
      <c r="F49" s="57">
        <v>7081</v>
      </c>
      <c r="G49" s="63"/>
      <c r="H49" s="63"/>
      <c r="I49" s="39"/>
      <c r="J49" s="39"/>
      <c r="K49" s="49">
        <v>0</v>
      </c>
      <c r="L49">
        <v>112</v>
      </c>
    </row>
    <row r="50" spans="1:12" x14ac:dyDescent="0.25">
      <c r="A50" s="57">
        <v>12</v>
      </c>
      <c r="B50" s="57">
        <v>7377</v>
      </c>
      <c r="C50" s="60">
        <v>13</v>
      </c>
      <c r="D50" s="57">
        <v>7385</v>
      </c>
      <c r="E50" s="60">
        <v>13</v>
      </c>
      <c r="F50" s="57">
        <v>7392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7521</v>
      </c>
      <c r="C51" s="60">
        <v>13</v>
      </c>
      <c r="D51" s="57">
        <v>7526</v>
      </c>
      <c r="E51" s="60">
        <v>13</v>
      </c>
      <c r="F51" s="57">
        <v>7533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7746</v>
      </c>
      <c r="C52" s="60">
        <v>13</v>
      </c>
      <c r="D52" s="57">
        <v>7751</v>
      </c>
      <c r="E52" s="60">
        <v>13</v>
      </c>
      <c r="F52" s="57">
        <v>7756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7870</v>
      </c>
      <c r="C53" s="60">
        <v>22</v>
      </c>
      <c r="D53" s="57">
        <v>7875</v>
      </c>
      <c r="E53" s="60">
        <v>13</v>
      </c>
      <c r="F53" s="57">
        <v>7939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25">
      <c r="A54" s="57">
        <v>21</v>
      </c>
      <c r="B54" s="57">
        <v>8079</v>
      </c>
      <c r="C54" s="60">
        <v>11</v>
      </c>
      <c r="D54" s="57">
        <v>8178</v>
      </c>
      <c r="E54" s="60">
        <v>11</v>
      </c>
      <c r="F54" s="57">
        <v>8185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12</v>
      </c>
      <c r="B55" s="57">
        <v>8284</v>
      </c>
      <c r="C55" s="60">
        <v>13</v>
      </c>
      <c r="D55" s="57">
        <v>8291</v>
      </c>
      <c r="E55" s="60">
        <v>13</v>
      </c>
      <c r="F55" s="57">
        <v>8298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8420</v>
      </c>
      <c r="C56" s="60">
        <v>13</v>
      </c>
      <c r="D56" s="57">
        <v>8430</v>
      </c>
      <c r="E56" s="60">
        <v>13</v>
      </c>
      <c r="F56" s="57">
        <v>8437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8542</v>
      </c>
      <c r="C57" s="60">
        <v>13</v>
      </c>
      <c r="D57" s="57">
        <v>8549</v>
      </c>
      <c r="E57" s="60">
        <v>13</v>
      </c>
      <c r="F57" s="57">
        <v>8556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6">
        <v>21</v>
      </c>
      <c r="B58" s="56">
        <v>8716</v>
      </c>
      <c r="C58" s="59">
        <v>22</v>
      </c>
      <c r="D58" s="56">
        <v>8723</v>
      </c>
      <c r="E58" s="59">
        <v>24</v>
      </c>
      <c r="F58" s="56">
        <v>8731</v>
      </c>
      <c r="G58" s="62"/>
      <c r="H58" s="62"/>
      <c r="I58" s="40"/>
      <c r="J58" s="40"/>
      <c r="K58" s="41">
        <v>0</v>
      </c>
      <c r="L58">
        <v>222</v>
      </c>
    </row>
    <row r="59" spans="1:12" x14ac:dyDescent="0.25">
      <c r="A59" s="56">
        <v>12</v>
      </c>
      <c r="B59" s="56">
        <v>8848</v>
      </c>
      <c r="C59" s="59">
        <v>13</v>
      </c>
      <c r="D59" s="56">
        <v>8897</v>
      </c>
      <c r="E59" s="59">
        <v>13</v>
      </c>
      <c r="F59" s="56">
        <v>8934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9035</v>
      </c>
      <c r="C60" s="59">
        <v>13</v>
      </c>
      <c r="D60" s="56">
        <v>9040</v>
      </c>
      <c r="E60" s="59">
        <v>13</v>
      </c>
      <c r="F60" s="56">
        <v>9047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9159</v>
      </c>
      <c r="C61" s="59">
        <v>13</v>
      </c>
      <c r="D61" s="56">
        <v>9164</v>
      </c>
      <c r="E61" s="59">
        <v>13</v>
      </c>
      <c r="F61" s="56">
        <v>9171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9279</v>
      </c>
      <c r="C62" s="59">
        <v>24</v>
      </c>
      <c r="D62" s="56">
        <v>9292</v>
      </c>
      <c r="E62" s="59">
        <v>24</v>
      </c>
      <c r="F62" s="56">
        <v>9296</v>
      </c>
      <c r="G62" s="62"/>
      <c r="H62" s="62"/>
      <c r="I62" s="40"/>
      <c r="J62" s="40"/>
      <c r="K62" s="41">
        <v>0</v>
      </c>
      <c r="L62">
        <v>122</v>
      </c>
    </row>
    <row r="63" spans="1:12" x14ac:dyDescent="0.25">
      <c r="A63" s="56">
        <v>12</v>
      </c>
      <c r="B63" s="56">
        <v>9397</v>
      </c>
      <c r="C63" s="59">
        <v>13</v>
      </c>
      <c r="D63" s="56">
        <v>9402</v>
      </c>
      <c r="E63" s="59">
        <v>13</v>
      </c>
      <c r="F63" s="56">
        <v>9409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9513</v>
      </c>
      <c r="C64" s="59">
        <v>13</v>
      </c>
      <c r="D64" s="56">
        <v>9519</v>
      </c>
      <c r="E64" s="59">
        <v>13</v>
      </c>
      <c r="F64" s="56">
        <v>9526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9627</v>
      </c>
      <c r="C65" s="59">
        <v>13</v>
      </c>
      <c r="D65" s="56">
        <v>9631</v>
      </c>
      <c r="E65" s="59">
        <v>13</v>
      </c>
      <c r="F65" s="56">
        <v>9638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9745</v>
      </c>
      <c r="C66" s="59">
        <v>13</v>
      </c>
      <c r="D66" s="56">
        <v>9753</v>
      </c>
      <c r="E66" s="59">
        <v>24</v>
      </c>
      <c r="F66" s="56">
        <v>9766</v>
      </c>
      <c r="G66" s="62"/>
      <c r="H66" s="62"/>
      <c r="I66" s="40"/>
      <c r="J66" s="40"/>
      <c r="K66" s="41">
        <v>0</v>
      </c>
      <c r="L66">
        <v>112</v>
      </c>
    </row>
    <row r="67" spans="1:12" x14ac:dyDescent="0.25">
      <c r="A67" s="56">
        <v>21</v>
      </c>
      <c r="B67" s="56">
        <v>9890</v>
      </c>
      <c r="C67" s="59">
        <v>22</v>
      </c>
      <c r="D67" s="56">
        <v>9898</v>
      </c>
      <c r="E67" s="59">
        <v>13</v>
      </c>
      <c r="F67" s="56">
        <v>9925</v>
      </c>
      <c r="G67" s="62"/>
      <c r="H67" s="62"/>
      <c r="I67" s="40"/>
      <c r="J67" s="40"/>
      <c r="K67" s="41">
        <v>0</v>
      </c>
      <c r="L67">
        <v>221</v>
      </c>
    </row>
    <row r="68" spans="1:12" x14ac:dyDescent="0.25">
      <c r="A68" s="56">
        <v>12</v>
      </c>
      <c r="B68" s="56">
        <v>10038</v>
      </c>
      <c r="C68" s="59">
        <v>13</v>
      </c>
      <c r="D68" s="56">
        <v>10043</v>
      </c>
      <c r="E68" s="59">
        <v>13</v>
      </c>
      <c r="F68" s="56">
        <v>10051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10225</v>
      </c>
      <c r="C69" s="59">
        <v>24</v>
      </c>
      <c r="D69" s="56">
        <v>10238</v>
      </c>
      <c r="E69" s="59">
        <v>24</v>
      </c>
      <c r="F69" s="56">
        <v>10247</v>
      </c>
      <c r="G69" s="62"/>
      <c r="H69" s="62"/>
      <c r="I69" s="40"/>
      <c r="J69" s="40"/>
      <c r="K69" s="41">
        <v>0</v>
      </c>
      <c r="L69">
        <v>122</v>
      </c>
    </row>
    <row r="70" spans="1:12" x14ac:dyDescent="0.25">
      <c r="A70" s="56">
        <v>21</v>
      </c>
      <c r="B70" s="56">
        <v>10350</v>
      </c>
      <c r="C70" s="59">
        <v>22</v>
      </c>
      <c r="D70" s="56">
        <v>10355</v>
      </c>
      <c r="E70" s="59">
        <v>24</v>
      </c>
      <c r="F70" s="56">
        <v>10386</v>
      </c>
      <c r="G70" s="62"/>
      <c r="H70" s="62"/>
      <c r="I70" s="40"/>
      <c r="J70" s="40"/>
      <c r="K70" s="41">
        <v>0</v>
      </c>
      <c r="L70">
        <v>222</v>
      </c>
    </row>
    <row r="71" spans="1:12" x14ac:dyDescent="0.25">
      <c r="A71" s="56">
        <v>12</v>
      </c>
      <c r="B71" s="56">
        <v>10494</v>
      </c>
      <c r="C71" s="59">
        <v>13</v>
      </c>
      <c r="D71" s="56">
        <v>10498</v>
      </c>
      <c r="E71" s="59">
        <v>13</v>
      </c>
      <c r="F71" s="56">
        <v>10506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10681</v>
      </c>
      <c r="C72" s="59">
        <v>13</v>
      </c>
      <c r="D72" s="56">
        <v>10688</v>
      </c>
      <c r="E72" s="59">
        <v>24</v>
      </c>
      <c r="F72" s="56">
        <v>10700</v>
      </c>
      <c r="G72" s="62"/>
      <c r="H72" s="62"/>
      <c r="I72" s="40"/>
      <c r="J72" s="40"/>
      <c r="K72" s="41">
        <v>0</v>
      </c>
      <c r="L72">
        <v>112</v>
      </c>
    </row>
    <row r="73" spans="1:12" x14ac:dyDescent="0.25">
      <c r="A73" s="56">
        <v>12</v>
      </c>
      <c r="B73" s="56">
        <v>10804</v>
      </c>
      <c r="C73" s="59">
        <v>13</v>
      </c>
      <c r="D73" s="56">
        <v>10811</v>
      </c>
      <c r="E73" s="59">
        <v>24</v>
      </c>
      <c r="F73" s="56">
        <v>10823</v>
      </c>
      <c r="G73" s="62"/>
      <c r="H73" s="62"/>
      <c r="I73" s="40"/>
      <c r="J73" s="40"/>
      <c r="K73" s="41">
        <v>0</v>
      </c>
      <c r="L73">
        <v>112</v>
      </c>
    </row>
    <row r="74" spans="1:12" x14ac:dyDescent="0.25">
      <c r="A74" s="56">
        <v>12</v>
      </c>
      <c r="B74" s="56">
        <v>10973</v>
      </c>
      <c r="C74" s="59">
        <v>13</v>
      </c>
      <c r="D74" s="56">
        <v>10981</v>
      </c>
      <c r="E74" s="59">
        <v>13</v>
      </c>
      <c r="F74" s="56">
        <v>10986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21</v>
      </c>
      <c r="B75" s="56">
        <v>11093</v>
      </c>
      <c r="C75" s="59">
        <v>11</v>
      </c>
      <c r="D75" s="56">
        <v>11163</v>
      </c>
      <c r="E75" s="59">
        <v>22</v>
      </c>
      <c r="F75" s="56">
        <v>11175</v>
      </c>
      <c r="G75" s="62"/>
      <c r="H75" s="62"/>
      <c r="I75" s="40"/>
      <c r="J75" s="40"/>
      <c r="K75" s="41">
        <v>0</v>
      </c>
      <c r="L75">
        <v>212</v>
      </c>
    </row>
    <row r="76" spans="1:12" x14ac:dyDescent="0.25">
      <c r="A76" s="56">
        <v>12</v>
      </c>
      <c r="B76" s="56">
        <v>11368</v>
      </c>
      <c r="C76" s="59">
        <v>13</v>
      </c>
      <c r="D76" s="56">
        <v>11375</v>
      </c>
      <c r="E76" s="59">
        <v>13</v>
      </c>
      <c r="F76" s="56">
        <v>11382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11498</v>
      </c>
      <c r="C77" s="59">
        <v>13</v>
      </c>
      <c r="D77" s="56">
        <v>11505</v>
      </c>
      <c r="E77" s="59">
        <v>24</v>
      </c>
      <c r="F77" s="56">
        <v>11518</v>
      </c>
      <c r="G77" s="62"/>
      <c r="H77" s="62"/>
      <c r="I77" s="40"/>
      <c r="J77" s="40"/>
      <c r="K77" s="41">
        <v>0</v>
      </c>
      <c r="L77">
        <v>112</v>
      </c>
    </row>
    <row r="78" spans="1:12" x14ac:dyDescent="0.25">
      <c r="A78" s="56">
        <v>21</v>
      </c>
      <c r="B78" s="56">
        <v>11746</v>
      </c>
      <c r="C78" s="59">
        <v>11</v>
      </c>
      <c r="D78" s="56">
        <v>11860</v>
      </c>
      <c r="E78" s="59">
        <v>11</v>
      </c>
      <c r="F78" s="56">
        <v>11924</v>
      </c>
      <c r="G78" s="62"/>
      <c r="H78" s="62"/>
      <c r="I78" s="40"/>
      <c r="J78" s="40"/>
      <c r="K78" s="41">
        <v>0</v>
      </c>
      <c r="L78">
        <v>211</v>
      </c>
    </row>
    <row r="79" spans="1:12" x14ac:dyDescent="0.25">
      <c r="A79" s="56">
        <v>12</v>
      </c>
      <c r="B79" s="56">
        <v>12024</v>
      </c>
      <c r="C79" s="59">
        <v>13</v>
      </c>
      <c r="D79" s="56">
        <v>12030</v>
      </c>
      <c r="E79" s="59">
        <v>13</v>
      </c>
      <c r="F79" s="56">
        <v>12036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12144</v>
      </c>
      <c r="C80" s="59">
        <v>13</v>
      </c>
      <c r="D80" s="56">
        <v>12149</v>
      </c>
      <c r="E80" s="59">
        <v>13</v>
      </c>
      <c r="F80" s="56">
        <v>12156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12272</v>
      </c>
      <c r="C81" s="59">
        <v>13</v>
      </c>
      <c r="D81" s="56">
        <v>12280</v>
      </c>
      <c r="E81" s="59">
        <v>13</v>
      </c>
      <c r="F81" s="56">
        <v>12287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12391</v>
      </c>
      <c r="C82" s="59">
        <v>13</v>
      </c>
      <c r="D82" s="56">
        <v>12396</v>
      </c>
      <c r="E82" s="59">
        <v>13</v>
      </c>
      <c r="F82" s="56">
        <v>12401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12</v>
      </c>
      <c r="B83" s="56">
        <v>12505</v>
      </c>
      <c r="C83" s="59">
        <v>13</v>
      </c>
      <c r="D83" s="56">
        <v>12509</v>
      </c>
      <c r="E83" s="59">
        <v>13</v>
      </c>
      <c r="F83" s="56">
        <v>12522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7">
        <v>12</v>
      </c>
      <c r="B84" s="57">
        <v>12629</v>
      </c>
      <c r="C84" s="60">
        <v>13</v>
      </c>
      <c r="D84" s="57">
        <v>12632</v>
      </c>
      <c r="E84" s="60">
        <v>13</v>
      </c>
      <c r="F84" s="57">
        <v>12640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12752</v>
      </c>
      <c r="C85" s="60">
        <v>24</v>
      </c>
      <c r="D85" s="57">
        <v>12766</v>
      </c>
      <c r="E85" s="60">
        <v>24</v>
      </c>
      <c r="F85" s="57">
        <v>12770</v>
      </c>
      <c r="G85" s="63"/>
      <c r="H85" s="63"/>
      <c r="I85" s="39"/>
      <c r="J85" s="39"/>
      <c r="K85" s="49">
        <v>0</v>
      </c>
      <c r="L85">
        <v>122</v>
      </c>
    </row>
    <row r="86" spans="1:12" x14ac:dyDescent="0.25">
      <c r="A86" s="57">
        <v>21</v>
      </c>
      <c r="B86" s="57">
        <v>12874</v>
      </c>
      <c r="C86" s="60">
        <v>22</v>
      </c>
      <c r="D86" s="57">
        <v>12878</v>
      </c>
      <c r="E86" s="60">
        <v>24</v>
      </c>
      <c r="F86" s="57">
        <v>12883</v>
      </c>
      <c r="G86" s="63"/>
      <c r="H86" s="63"/>
      <c r="I86" s="39"/>
      <c r="J86" s="39"/>
      <c r="K86" s="49">
        <v>0</v>
      </c>
      <c r="L86">
        <v>222</v>
      </c>
    </row>
    <row r="87" spans="1:12" x14ac:dyDescent="0.25">
      <c r="A87" s="57">
        <v>12</v>
      </c>
      <c r="B87" s="57">
        <v>12990</v>
      </c>
      <c r="C87" s="60">
        <v>13</v>
      </c>
      <c r="D87" s="57">
        <v>12998</v>
      </c>
      <c r="E87" s="60">
        <v>13</v>
      </c>
      <c r="F87" s="57">
        <v>13002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13110</v>
      </c>
      <c r="C88" s="60">
        <v>13</v>
      </c>
      <c r="D88" s="57">
        <v>13119</v>
      </c>
      <c r="E88" s="60">
        <v>24</v>
      </c>
      <c r="F88" s="57">
        <v>13132</v>
      </c>
      <c r="G88" s="63"/>
      <c r="H88" s="63"/>
      <c r="I88" s="39"/>
      <c r="J88" s="39"/>
      <c r="K88" s="49">
        <v>0</v>
      </c>
      <c r="L88">
        <v>112</v>
      </c>
    </row>
    <row r="89" spans="1:12" x14ac:dyDescent="0.25">
      <c r="A89" s="57">
        <v>12</v>
      </c>
      <c r="B89" s="57">
        <v>13259</v>
      </c>
      <c r="C89" s="60">
        <v>13</v>
      </c>
      <c r="D89" s="57">
        <v>13265</v>
      </c>
      <c r="E89" s="60">
        <v>13</v>
      </c>
      <c r="F89" s="57">
        <v>13273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13381</v>
      </c>
      <c r="C90" s="60">
        <v>13</v>
      </c>
      <c r="D90" s="57">
        <v>13385</v>
      </c>
      <c r="E90" s="60">
        <v>13</v>
      </c>
      <c r="F90" s="57">
        <v>13392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13498</v>
      </c>
      <c r="C91" s="60">
        <v>13</v>
      </c>
      <c r="D91" s="57">
        <v>13502</v>
      </c>
      <c r="E91" s="60">
        <v>13</v>
      </c>
      <c r="F91" s="57">
        <v>13507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13612</v>
      </c>
      <c r="C92" s="60">
        <v>13</v>
      </c>
      <c r="D92" s="57">
        <v>13617</v>
      </c>
      <c r="E92" s="60">
        <v>13</v>
      </c>
      <c r="F92" s="57">
        <v>13663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12</v>
      </c>
      <c r="B93" s="57">
        <v>13766</v>
      </c>
      <c r="C93" s="60">
        <v>13</v>
      </c>
      <c r="D93" s="57">
        <v>13771</v>
      </c>
      <c r="E93" s="60">
        <v>13</v>
      </c>
      <c r="F93" s="57">
        <v>13778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13885</v>
      </c>
      <c r="C94" s="60">
        <v>13</v>
      </c>
      <c r="D94" s="57">
        <v>13893</v>
      </c>
      <c r="E94" s="60">
        <v>13</v>
      </c>
      <c r="F94" s="57">
        <v>13899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14004</v>
      </c>
      <c r="C95" s="60">
        <v>13</v>
      </c>
      <c r="D95" s="57">
        <v>14014</v>
      </c>
      <c r="E95" s="60">
        <v>24</v>
      </c>
      <c r="F95" s="57">
        <v>14028</v>
      </c>
      <c r="G95" s="63"/>
      <c r="H95" s="63"/>
      <c r="I95" s="39"/>
      <c r="J95" s="39"/>
      <c r="K95" s="49">
        <v>0</v>
      </c>
      <c r="L95">
        <v>112</v>
      </c>
    </row>
    <row r="96" spans="1:12" x14ac:dyDescent="0.25">
      <c r="A96" s="57">
        <v>12</v>
      </c>
      <c r="B96" s="57">
        <v>14129</v>
      </c>
      <c r="C96" s="60">
        <v>13</v>
      </c>
      <c r="D96" s="57">
        <v>14138</v>
      </c>
      <c r="E96" s="60">
        <v>24</v>
      </c>
      <c r="F96" s="57">
        <v>14156</v>
      </c>
      <c r="G96" s="63"/>
      <c r="H96" s="63"/>
      <c r="I96" s="39"/>
      <c r="J96" s="39"/>
      <c r="K96" s="49">
        <v>0</v>
      </c>
      <c r="L96">
        <v>112</v>
      </c>
    </row>
    <row r="97" spans="1:12" x14ac:dyDescent="0.25">
      <c r="A97" s="57">
        <v>12</v>
      </c>
      <c r="B97" s="57">
        <v>14262</v>
      </c>
      <c r="C97" s="60">
        <v>13</v>
      </c>
      <c r="D97" s="57">
        <v>14270</v>
      </c>
      <c r="E97" s="60">
        <v>13</v>
      </c>
      <c r="F97" s="57">
        <v>14282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14387</v>
      </c>
      <c r="C98" s="60">
        <v>13</v>
      </c>
      <c r="D98" s="57">
        <v>14392</v>
      </c>
      <c r="E98" s="60">
        <v>13</v>
      </c>
      <c r="F98" s="57">
        <v>14396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21</v>
      </c>
      <c r="B99" s="57">
        <v>14503</v>
      </c>
      <c r="C99" s="60">
        <v>22</v>
      </c>
      <c r="D99" s="57">
        <v>14507</v>
      </c>
      <c r="E99" s="60">
        <v>24</v>
      </c>
      <c r="F99" s="57">
        <v>14512</v>
      </c>
      <c r="G99" s="63"/>
      <c r="H99" s="63"/>
      <c r="I99" s="39"/>
      <c r="J99" s="39"/>
      <c r="K99" s="49">
        <v>0</v>
      </c>
      <c r="L99">
        <v>222</v>
      </c>
    </row>
    <row r="100" spans="1:12" x14ac:dyDescent="0.25">
      <c r="A100" s="57">
        <v>21</v>
      </c>
      <c r="B100" s="57">
        <v>14618</v>
      </c>
      <c r="C100" s="60">
        <v>22</v>
      </c>
      <c r="D100" s="57">
        <v>14622</v>
      </c>
      <c r="E100" s="60">
        <v>24</v>
      </c>
      <c r="F100" s="57">
        <v>14626</v>
      </c>
      <c r="G100" s="63"/>
      <c r="H100" s="63"/>
      <c r="I100" s="39"/>
      <c r="J100" s="39"/>
      <c r="K100" s="49">
        <v>0</v>
      </c>
      <c r="L100">
        <v>222</v>
      </c>
    </row>
    <row r="101" spans="1:12" x14ac:dyDescent="0.25">
      <c r="A101" s="57">
        <v>12</v>
      </c>
      <c r="B101" s="57">
        <v>14728</v>
      </c>
      <c r="C101" s="60">
        <v>13</v>
      </c>
      <c r="D101" s="57">
        <v>14734</v>
      </c>
      <c r="E101" s="60">
        <v>13</v>
      </c>
      <c r="F101" s="57">
        <v>14739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12</v>
      </c>
      <c r="B102" s="57">
        <v>14845</v>
      </c>
      <c r="C102" s="60">
        <v>13</v>
      </c>
      <c r="D102" s="57">
        <v>14853</v>
      </c>
      <c r="E102" s="60">
        <v>13</v>
      </c>
      <c r="F102" s="57">
        <v>14860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21</v>
      </c>
      <c r="B103" s="57">
        <v>15058</v>
      </c>
      <c r="C103" s="60">
        <v>22</v>
      </c>
      <c r="D103" s="57">
        <v>15071</v>
      </c>
      <c r="E103" s="60">
        <v>24</v>
      </c>
      <c r="F103" s="57">
        <v>15083</v>
      </c>
      <c r="G103" s="63"/>
      <c r="H103" s="63"/>
      <c r="I103" s="39"/>
      <c r="J103" s="39"/>
      <c r="K103" s="49">
        <v>0</v>
      </c>
      <c r="L103">
        <v>222</v>
      </c>
    </row>
    <row r="104" spans="1:12" x14ac:dyDescent="0.25">
      <c r="A104" s="57">
        <v>12</v>
      </c>
      <c r="B104" s="57">
        <v>15206</v>
      </c>
      <c r="C104" s="60">
        <v>13</v>
      </c>
      <c r="D104" s="57">
        <v>15212</v>
      </c>
      <c r="E104" s="60">
        <v>13</v>
      </c>
      <c r="F104" s="57">
        <v>15218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21</v>
      </c>
      <c r="B105" s="57">
        <v>15370</v>
      </c>
      <c r="C105" s="60">
        <v>11</v>
      </c>
      <c r="D105" s="57">
        <v>15410</v>
      </c>
      <c r="E105" s="60">
        <v>11</v>
      </c>
      <c r="F105" s="57">
        <v>15418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25">
      <c r="A106" s="57">
        <v>12</v>
      </c>
      <c r="B106" s="57">
        <v>15536</v>
      </c>
      <c r="C106" s="60">
        <v>24</v>
      </c>
      <c r="D106" s="57">
        <v>15548</v>
      </c>
      <c r="E106" s="60">
        <v>24</v>
      </c>
      <c r="F106" s="57">
        <v>15553</v>
      </c>
      <c r="G106" s="63"/>
      <c r="H106" s="63"/>
      <c r="I106" s="39"/>
      <c r="J106" s="39"/>
      <c r="K106" s="49">
        <v>0</v>
      </c>
      <c r="L106">
        <v>122</v>
      </c>
    </row>
    <row r="107" spans="1:12" x14ac:dyDescent="0.25">
      <c r="A107" s="57">
        <v>12</v>
      </c>
      <c r="B107" s="57">
        <v>15681</v>
      </c>
      <c r="C107" s="60">
        <v>13</v>
      </c>
      <c r="D107" s="57">
        <v>15689</v>
      </c>
      <c r="E107" s="60">
        <v>13</v>
      </c>
      <c r="F107" s="57">
        <v>15696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21</v>
      </c>
      <c r="B108" s="57">
        <v>15829</v>
      </c>
      <c r="C108" s="60">
        <v>22</v>
      </c>
      <c r="D108" s="57">
        <v>15835</v>
      </c>
      <c r="E108" s="60">
        <v>24</v>
      </c>
      <c r="F108" s="57">
        <v>15849</v>
      </c>
      <c r="G108" s="63"/>
      <c r="H108" s="63"/>
      <c r="I108" s="39"/>
      <c r="J108" s="39"/>
      <c r="K108" s="49">
        <v>0</v>
      </c>
      <c r="L108">
        <v>222</v>
      </c>
    </row>
    <row r="109" spans="1:12" x14ac:dyDescent="0.25">
      <c r="A109" s="57">
        <v>12</v>
      </c>
      <c r="B109" s="57">
        <v>15960</v>
      </c>
      <c r="C109" s="60">
        <v>13</v>
      </c>
      <c r="D109" s="57">
        <v>15977</v>
      </c>
      <c r="E109" s="60">
        <v>13</v>
      </c>
      <c r="F109" s="57">
        <v>15984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6">
        <v>21</v>
      </c>
      <c r="B110" s="56">
        <v>16132</v>
      </c>
      <c r="C110" s="59">
        <v>22</v>
      </c>
      <c r="D110" s="56">
        <v>16141</v>
      </c>
      <c r="E110" s="59">
        <v>24</v>
      </c>
      <c r="F110" s="56">
        <v>16157</v>
      </c>
      <c r="G110" s="62"/>
      <c r="H110" s="62"/>
      <c r="I110" s="40"/>
      <c r="J110" s="40"/>
      <c r="K110" s="41">
        <v>0</v>
      </c>
      <c r="L110">
        <v>222</v>
      </c>
    </row>
    <row r="111" spans="1:12" x14ac:dyDescent="0.25">
      <c r="A111" s="56">
        <v>12</v>
      </c>
      <c r="B111" s="56">
        <v>16259</v>
      </c>
      <c r="C111" s="59">
        <v>13</v>
      </c>
      <c r="D111" s="56">
        <v>16266</v>
      </c>
      <c r="E111" s="59">
        <v>13</v>
      </c>
      <c r="F111" s="56">
        <v>16271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12</v>
      </c>
      <c r="B112" s="56">
        <v>16383</v>
      </c>
      <c r="C112" s="59">
        <v>24</v>
      </c>
      <c r="D112" s="56">
        <v>16396</v>
      </c>
      <c r="E112" s="59">
        <v>24</v>
      </c>
      <c r="F112" s="56">
        <v>16400</v>
      </c>
      <c r="G112" s="62"/>
      <c r="H112" s="62"/>
      <c r="I112" s="40"/>
      <c r="J112" s="40"/>
      <c r="K112" s="41">
        <v>0</v>
      </c>
      <c r="L112">
        <v>122</v>
      </c>
    </row>
    <row r="113" spans="1:12" x14ac:dyDescent="0.25">
      <c r="A113" s="56">
        <v>21</v>
      </c>
      <c r="B113" s="56">
        <v>16510</v>
      </c>
      <c r="C113" s="59">
        <v>22</v>
      </c>
      <c r="D113" s="56">
        <v>16524</v>
      </c>
      <c r="E113" s="59">
        <v>24</v>
      </c>
      <c r="F113" s="56">
        <v>16535</v>
      </c>
      <c r="G113" s="62"/>
      <c r="H113" s="62"/>
      <c r="I113" s="40"/>
      <c r="J113" s="40"/>
      <c r="K113" s="41">
        <v>0</v>
      </c>
      <c r="L113">
        <v>222</v>
      </c>
    </row>
    <row r="114" spans="1:12" x14ac:dyDescent="0.25">
      <c r="A114" s="56">
        <v>12</v>
      </c>
      <c r="B114" s="56">
        <v>16641</v>
      </c>
      <c r="C114" s="59">
        <v>13</v>
      </c>
      <c r="D114" s="56">
        <v>16646</v>
      </c>
      <c r="E114" s="59">
        <v>13</v>
      </c>
      <c r="F114" s="56">
        <v>16654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16761</v>
      </c>
      <c r="C115" s="59">
        <v>13</v>
      </c>
      <c r="D115" s="56">
        <v>16768</v>
      </c>
      <c r="E115" s="59">
        <v>13</v>
      </c>
      <c r="F115" s="56">
        <v>16775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21</v>
      </c>
      <c r="B116" s="56">
        <v>16934</v>
      </c>
      <c r="C116" s="59">
        <v>22</v>
      </c>
      <c r="D116" s="56">
        <v>16939</v>
      </c>
      <c r="E116" s="59">
        <v>24</v>
      </c>
      <c r="F116" s="56">
        <v>16960</v>
      </c>
      <c r="G116" s="62"/>
      <c r="H116" s="62"/>
      <c r="I116" s="40"/>
      <c r="J116" s="40"/>
      <c r="K116" s="41">
        <v>0</v>
      </c>
      <c r="L116">
        <v>222</v>
      </c>
    </row>
    <row r="117" spans="1:12" x14ac:dyDescent="0.25">
      <c r="A117" s="56">
        <v>21</v>
      </c>
      <c r="B117" s="56">
        <v>17072</v>
      </c>
      <c r="C117" s="59">
        <v>22</v>
      </c>
      <c r="D117" s="56">
        <v>17091</v>
      </c>
      <c r="E117" s="59">
        <v>24</v>
      </c>
      <c r="F117" s="56">
        <v>17099</v>
      </c>
      <c r="G117" s="62"/>
      <c r="H117" s="62"/>
      <c r="I117" s="40"/>
      <c r="J117" s="40"/>
      <c r="K117" s="41">
        <v>0</v>
      </c>
      <c r="L117">
        <v>222</v>
      </c>
    </row>
    <row r="118" spans="1:12" x14ac:dyDescent="0.25">
      <c r="A118" s="56">
        <v>12</v>
      </c>
      <c r="B118" s="56">
        <v>17234</v>
      </c>
      <c r="C118" s="59">
        <v>24</v>
      </c>
      <c r="D118" s="56">
        <v>17248</v>
      </c>
      <c r="E118" s="59">
        <v>24</v>
      </c>
      <c r="F118" s="56">
        <v>17252</v>
      </c>
      <c r="G118" s="62"/>
      <c r="H118" s="62"/>
      <c r="I118" s="40"/>
      <c r="J118" s="40"/>
      <c r="K118" s="41">
        <v>0</v>
      </c>
      <c r="L118">
        <v>122</v>
      </c>
    </row>
    <row r="119" spans="1:12" x14ac:dyDescent="0.25">
      <c r="A119" s="56">
        <v>12</v>
      </c>
      <c r="B119" s="56">
        <v>17362</v>
      </c>
      <c r="C119" s="59">
        <v>13</v>
      </c>
      <c r="D119" s="56">
        <v>17370</v>
      </c>
      <c r="E119" s="59">
        <v>13</v>
      </c>
      <c r="F119" s="56">
        <v>17377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21</v>
      </c>
      <c r="B120" s="56">
        <v>17489</v>
      </c>
      <c r="C120" s="59">
        <v>22</v>
      </c>
      <c r="D120" s="56">
        <v>17493</v>
      </c>
      <c r="E120" s="59">
        <v>24</v>
      </c>
      <c r="F120" s="56">
        <v>17498</v>
      </c>
      <c r="G120" s="62"/>
      <c r="H120" s="62"/>
      <c r="I120" s="40"/>
      <c r="J120" s="40"/>
      <c r="K120" s="41">
        <v>0</v>
      </c>
      <c r="L120">
        <v>222</v>
      </c>
    </row>
    <row r="121" spans="1:12" x14ac:dyDescent="0.25">
      <c r="A121" s="56">
        <v>12</v>
      </c>
      <c r="B121" s="56">
        <v>17609</v>
      </c>
      <c r="C121" s="59">
        <v>13</v>
      </c>
      <c r="D121" s="56">
        <v>17617</v>
      </c>
      <c r="E121" s="59">
        <v>13</v>
      </c>
      <c r="F121" s="56">
        <v>17626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12</v>
      </c>
      <c r="B122" s="56">
        <v>17740</v>
      </c>
      <c r="C122" s="59">
        <v>13</v>
      </c>
      <c r="D122" s="56">
        <v>17745</v>
      </c>
      <c r="E122" s="59">
        <v>13</v>
      </c>
      <c r="F122" s="56">
        <v>17752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25">
      <c r="A123" s="56">
        <v>12</v>
      </c>
      <c r="B123" s="56">
        <v>17860</v>
      </c>
      <c r="C123" s="59">
        <v>13</v>
      </c>
      <c r="D123" s="56">
        <v>17871</v>
      </c>
      <c r="E123" s="59">
        <v>13</v>
      </c>
      <c r="F123" s="56">
        <v>17877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6">
        <v>12</v>
      </c>
      <c r="B124" s="56">
        <v>18029</v>
      </c>
      <c r="C124" s="59">
        <v>13</v>
      </c>
      <c r="D124" s="56">
        <v>18036</v>
      </c>
      <c r="E124" s="59">
        <v>13</v>
      </c>
      <c r="F124" s="56">
        <v>18041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25">
      <c r="A125" s="56">
        <v>12</v>
      </c>
      <c r="B125" s="56">
        <v>18147</v>
      </c>
      <c r="C125" s="59">
        <v>13</v>
      </c>
      <c r="D125" s="56">
        <v>18153</v>
      </c>
      <c r="E125" s="59">
        <v>13</v>
      </c>
      <c r="F125" s="56">
        <v>18158</v>
      </c>
      <c r="G125" s="62"/>
      <c r="H125" s="62"/>
      <c r="I125" s="40"/>
      <c r="J125" s="40"/>
      <c r="K125" s="41">
        <v>0</v>
      </c>
      <c r="L125">
        <v>111</v>
      </c>
    </row>
    <row r="126" spans="1:12" x14ac:dyDescent="0.25">
      <c r="A126" s="56">
        <v>12</v>
      </c>
      <c r="B126" s="56">
        <v>18288</v>
      </c>
      <c r="C126" s="59">
        <v>24</v>
      </c>
      <c r="D126" s="56">
        <v>18325</v>
      </c>
      <c r="E126" s="59">
        <v>24</v>
      </c>
      <c r="F126" s="56">
        <v>18329</v>
      </c>
      <c r="G126" s="62"/>
      <c r="H126" s="62"/>
      <c r="I126" s="40"/>
      <c r="J126" s="40"/>
      <c r="K126" s="41">
        <v>0</v>
      </c>
      <c r="L126">
        <v>122</v>
      </c>
    </row>
    <row r="127" spans="1:12" x14ac:dyDescent="0.25">
      <c r="A127" s="56">
        <v>12</v>
      </c>
      <c r="B127" s="56">
        <v>18433</v>
      </c>
      <c r="C127" s="59">
        <v>13</v>
      </c>
      <c r="D127" s="56">
        <v>18443</v>
      </c>
      <c r="E127" s="59">
        <v>13</v>
      </c>
      <c r="F127" s="56">
        <v>18452</v>
      </c>
      <c r="G127" s="62"/>
      <c r="H127" s="62"/>
      <c r="I127" s="40"/>
      <c r="J127" s="40"/>
      <c r="K127" s="41">
        <v>0</v>
      </c>
      <c r="L127">
        <v>111</v>
      </c>
    </row>
    <row r="128" spans="1:12" x14ac:dyDescent="0.25">
      <c r="A128" s="56">
        <v>12</v>
      </c>
      <c r="B128" s="56">
        <v>18575</v>
      </c>
      <c r="C128" s="59">
        <v>13</v>
      </c>
      <c r="D128" s="56">
        <v>18582</v>
      </c>
      <c r="E128" s="59">
        <v>13</v>
      </c>
      <c r="F128" s="56">
        <v>18588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12</v>
      </c>
      <c r="B129" s="56">
        <v>18705</v>
      </c>
      <c r="C129" s="59">
        <v>13</v>
      </c>
      <c r="D129" s="56">
        <v>18713</v>
      </c>
      <c r="E129" s="59">
        <v>13</v>
      </c>
      <c r="F129" s="56">
        <v>18720</v>
      </c>
      <c r="G129" s="62"/>
      <c r="H129" s="62"/>
      <c r="I129" s="40"/>
      <c r="J129" s="40"/>
      <c r="K129" s="41">
        <v>0</v>
      </c>
      <c r="L129">
        <v>111</v>
      </c>
    </row>
    <row r="130" spans="1:12" x14ac:dyDescent="0.25">
      <c r="A130" s="56">
        <v>12</v>
      </c>
      <c r="B130" s="56">
        <v>18868</v>
      </c>
      <c r="C130" s="59">
        <v>13</v>
      </c>
      <c r="D130" s="56">
        <v>18875</v>
      </c>
      <c r="E130" s="59">
        <v>13</v>
      </c>
      <c r="F130" s="56">
        <v>18882</v>
      </c>
      <c r="G130" s="62"/>
      <c r="H130" s="62"/>
      <c r="I130" s="40"/>
      <c r="J130" s="40"/>
      <c r="K130" s="41">
        <v>0</v>
      </c>
      <c r="L130">
        <v>111</v>
      </c>
    </row>
    <row r="131" spans="1:12" x14ac:dyDescent="0.25">
      <c r="A131" s="56">
        <v>12</v>
      </c>
      <c r="B131" s="56">
        <v>19064</v>
      </c>
      <c r="C131" s="59">
        <v>13</v>
      </c>
      <c r="D131" s="56">
        <v>19069</v>
      </c>
      <c r="E131" s="59">
        <v>13</v>
      </c>
      <c r="F131" s="56">
        <v>19075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12</v>
      </c>
      <c r="B132" s="56">
        <v>19195</v>
      </c>
      <c r="C132" s="59">
        <v>13</v>
      </c>
      <c r="D132" s="56">
        <v>19200</v>
      </c>
      <c r="E132" s="59">
        <v>13</v>
      </c>
      <c r="F132" s="56">
        <v>19208</v>
      </c>
      <c r="G132" s="62"/>
      <c r="H132" s="62"/>
      <c r="I132" s="40"/>
      <c r="J132" s="40"/>
      <c r="K132" s="41">
        <v>0</v>
      </c>
      <c r="L132">
        <v>111</v>
      </c>
    </row>
    <row r="133" spans="1:12" x14ac:dyDescent="0.25">
      <c r="A133" s="56">
        <v>12</v>
      </c>
      <c r="B133" s="56">
        <v>19363</v>
      </c>
      <c r="C133" s="59">
        <v>24</v>
      </c>
      <c r="D133" s="56">
        <v>19383</v>
      </c>
      <c r="E133" s="59">
        <v>24</v>
      </c>
      <c r="F133" s="56">
        <v>19410</v>
      </c>
      <c r="G133" s="62"/>
      <c r="H133" s="62"/>
      <c r="I133" s="40"/>
      <c r="J133" s="40"/>
      <c r="K133" s="41">
        <v>0</v>
      </c>
      <c r="L133">
        <v>122</v>
      </c>
    </row>
    <row r="134" spans="1:12" x14ac:dyDescent="0.25">
      <c r="A134" s="56">
        <v>12</v>
      </c>
      <c r="B134" s="56">
        <v>19520</v>
      </c>
      <c r="C134" s="59">
        <v>13</v>
      </c>
      <c r="D134" s="56">
        <v>19528</v>
      </c>
      <c r="E134" s="59">
        <v>13</v>
      </c>
      <c r="F134" s="56">
        <v>19535</v>
      </c>
      <c r="G134" s="62"/>
      <c r="H134" s="62"/>
      <c r="I134" s="40"/>
      <c r="J134" s="40"/>
      <c r="K134" s="41">
        <v>0</v>
      </c>
      <c r="L134">
        <v>111</v>
      </c>
    </row>
    <row r="135" spans="1:12" x14ac:dyDescent="0.25">
      <c r="A135" s="57">
        <v>12</v>
      </c>
      <c r="B135" s="57">
        <v>19670</v>
      </c>
      <c r="C135" s="60">
        <v>13</v>
      </c>
      <c r="D135" s="57">
        <v>19677</v>
      </c>
      <c r="E135" s="60">
        <v>13</v>
      </c>
      <c r="F135" s="57">
        <v>19682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25">
      <c r="A136" s="57">
        <v>12</v>
      </c>
      <c r="B136" s="57">
        <v>19819</v>
      </c>
      <c r="C136" s="60">
        <v>13</v>
      </c>
      <c r="D136" s="57">
        <v>19829</v>
      </c>
      <c r="E136" s="60">
        <v>24</v>
      </c>
      <c r="F136" s="57">
        <v>19843</v>
      </c>
      <c r="G136" s="63"/>
      <c r="H136" s="63"/>
      <c r="I136" s="39"/>
      <c r="J136" s="39"/>
      <c r="K136" s="49">
        <v>0</v>
      </c>
      <c r="L136">
        <v>112</v>
      </c>
    </row>
    <row r="137" spans="1:12" x14ac:dyDescent="0.25">
      <c r="A137" s="57">
        <v>12</v>
      </c>
      <c r="B137" s="57">
        <v>20075</v>
      </c>
      <c r="C137" s="60">
        <v>13</v>
      </c>
      <c r="D137" s="57">
        <v>20082</v>
      </c>
      <c r="E137" s="60">
        <v>13</v>
      </c>
      <c r="F137" s="57">
        <v>20089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21</v>
      </c>
      <c r="B138" s="57">
        <v>20227</v>
      </c>
      <c r="C138" s="60">
        <v>22</v>
      </c>
      <c r="D138" s="57">
        <v>20231</v>
      </c>
      <c r="E138" s="60">
        <v>24</v>
      </c>
      <c r="F138" s="57">
        <v>20236</v>
      </c>
      <c r="G138" s="63"/>
      <c r="H138" s="63"/>
      <c r="I138" s="39"/>
      <c r="J138" s="39"/>
      <c r="K138" s="49">
        <v>0</v>
      </c>
      <c r="L138">
        <v>222</v>
      </c>
    </row>
    <row r="139" spans="1:12" x14ac:dyDescent="0.25">
      <c r="A139" s="57">
        <v>12</v>
      </c>
      <c r="B139" s="57">
        <v>20445</v>
      </c>
      <c r="C139" s="60">
        <v>13</v>
      </c>
      <c r="D139" s="57">
        <v>20452</v>
      </c>
      <c r="E139" s="60">
        <v>13</v>
      </c>
      <c r="F139" s="57">
        <v>20457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12</v>
      </c>
      <c r="B140" s="57">
        <v>20574</v>
      </c>
      <c r="C140" s="60">
        <v>13</v>
      </c>
      <c r="D140" s="57">
        <v>20582</v>
      </c>
      <c r="E140" s="60">
        <v>13</v>
      </c>
      <c r="F140" s="57">
        <v>20586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21</v>
      </c>
      <c r="B141" s="57">
        <v>20696</v>
      </c>
      <c r="C141" s="60">
        <v>22</v>
      </c>
      <c r="D141" s="57">
        <v>20705</v>
      </c>
      <c r="E141" s="60">
        <v>24</v>
      </c>
      <c r="F141" s="57">
        <v>20738</v>
      </c>
      <c r="G141" s="63"/>
      <c r="H141" s="63"/>
      <c r="I141" s="39"/>
      <c r="J141" s="39"/>
      <c r="K141" s="49">
        <v>0</v>
      </c>
      <c r="L141">
        <v>222</v>
      </c>
    </row>
    <row r="142" spans="1:12" x14ac:dyDescent="0.25">
      <c r="A142" s="57">
        <v>12</v>
      </c>
      <c r="B142" s="57">
        <v>20844</v>
      </c>
      <c r="C142" s="60">
        <v>24</v>
      </c>
      <c r="D142" s="57">
        <v>20856</v>
      </c>
      <c r="E142" s="60">
        <v>24</v>
      </c>
      <c r="F142" s="57">
        <v>20860</v>
      </c>
      <c r="G142" s="63"/>
      <c r="H142" s="63"/>
      <c r="I142" s="39"/>
      <c r="J142" s="39"/>
      <c r="K142" s="49">
        <v>0</v>
      </c>
      <c r="L142">
        <v>122</v>
      </c>
    </row>
    <row r="143" spans="1:12" x14ac:dyDescent="0.25">
      <c r="A143" s="57">
        <v>21</v>
      </c>
      <c r="B143" s="57">
        <v>20996</v>
      </c>
      <c r="C143" s="60">
        <v>11</v>
      </c>
      <c r="D143" s="57">
        <v>21067</v>
      </c>
      <c r="E143" s="60">
        <v>11</v>
      </c>
      <c r="F143" s="57">
        <v>21076</v>
      </c>
      <c r="G143" s="63"/>
      <c r="H143" s="63"/>
      <c r="I143" s="39"/>
      <c r="J143" s="39"/>
      <c r="K143" s="49">
        <v>0</v>
      </c>
      <c r="L143">
        <v>211</v>
      </c>
    </row>
    <row r="144" spans="1:12" x14ac:dyDescent="0.25">
      <c r="A144" s="57">
        <v>12</v>
      </c>
      <c r="B144" s="57">
        <v>21178</v>
      </c>
      <c r="C144" s="60">
        <v>13</v>
      </c>
      <c r="D144" s="57">
        <v>21190</v>
      </c>
      <c r="E144" s="60">
        <v>13</v>
      </c>
      <c r="F144" s="57">
        <v>21203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12</v>
      </c>
      <c r="B145" s="57">
        <v>21358</v>
      </c>
      <c r="C145" s="60">
        <v>13</v>
      </c>
      <c r="D145" s="57">
        <v>21366</v>
      </c>
      <c r="E145" s="60">
        <v>13</v>
      </c>
      <c r="F145" s="57">
        <v>21373</v>
      </c>
      <c r="G145" s="63"/>
      <c r="H145" s="63"/>
      <c r="I145" s="39"/>
      <c r="J145" s="39"/>
      <c r="K145" s="49">
        <v>0</v>
      </c>
      <c r="L145">
        <v>111</v>
      </c>
    </row>
    <row r="146" spans="1:12" x14ac:dyDescent="0.25">
      <c r="A146" s="57">
        <v>12</v>
      </c>
      <c r="B146" s="57">
        <v>21496</v>
      </c>
      <c r="C146" s="60">
        <v>13</v>
      </c>
      <c r="D146" s="57">
        <v>21503</v>
      </c>
      <c r="E146" s="60">
        <v>13</v>
      </c>
      <c r="F146" s="57">
        <v>21510</v>
      </c>
      <c r="G146" s="63"/>
      <c r="H146" s="63"/>
      <c r="I146" s="39"/>
      <c r="J146" s="39"/>
      <c r="K146" s="49">
        <v>0</v>
      </c>
      <c r="L146">
        <v>111</v>
      </c>
    </row>
    <row r="147" spans="1:12" x14ac:dyDescent="0.25">
      <c r="A147" s="57">
        <v>12</v>
      </c>
      <c r="B147" s="57">
        <v>21695</v>
      </c>
      <c r="C147" s="60">
        <v>13</v>
      </c>
      <c r="D147" s="57">
        <v>21700</v>
      </c>
      <c r="E147" s="60">
        <v>13</v>
      </c>
      <c r="F147" s="57">
        <v>21706</v>
      </c>
      <c r="G147" s="63"/>
      <c r="H147" s="63"/>
      <c r="I147" s="39"/>
      <c r="J147" s="39"/>
      <c r="K147" s="49">
        <v>0</v>
      </c>
      <c r="L147">
        <v>111</v>
      </c>
    </row>
    <row r="148" spans="1:12" x14ac:dyDescent="0.25">
      <c r="A148" s="57">
        <v>12</v>
      </c>
      <c r="B148" s="57">
        <v>21813</v>
      </c>
      <c r="C148" s="60">
        <v>13</v>
      </c>
      <c r="D148" s="57">
        <v>21819</v>
      </c>
      <c r="E148" s="60">
        <v>13</v>
      </c>
      <c r="F148" s="57">
        <v>21827</v>
      </c>
      <c r="G148" s="63"/>
      <c r="H148" s="63"/>
      <c r="I148" s="39"/>
      <c r="J148" s="39"/>
      <c r="K148" s="49">
        <v>0</v>
      </c>
      <c r="L148">
        <v>111</v>
      </c>
    </row>
    <row r="149" spans="1:12" x14ac:dyDescent="0.25">
      <c r="A149" s="57">
        <v>12</v>
      </c>
      <c r="B149" s="57">
        <v>21946</v>
      </c>
      <c r="C149" s="60">
        <v>13</v>
      </c>
      <c r="D149" s="57">
        <v>21954</v>
      </c>
      <c r="E149" s="60">
        <v>13</v>
      </c>
      <c r="F149" s="57">
        <v>21959</v>
      </c>
      <c r="G149" s="63"/>
      <c r="H149" s="63"/>
      <c r="I149" s="39"/>
      <c r="J149" s="39"/>
      <c r="K149" s="49">
        <v>0</v>
      </c>
      <c r="L149">
        <v>111</v>
      </c>
    </row>
    <row r="150" spans="1:12" x14ac:dyDescent="0.25">
      <c r="A150" s="57">
        <v>12</v>
      </c>
      <c r="B150" s="57">
        <v>22125</v>
      </c>
      <c r="C150" s="60">
        <v>13</v>
      </c>
      <c r="D150" s="57">
        <v>22134</v>
      </c>
      <c r="E150" s="60">
        <v>13</v>
      </c>
      <c r="F150" s="57">
        <v>22142</v>
      </c>
      <c r="G150" s="63"/>
      <c r="H150" s="63"/>
      <c r="I150" s="39"/>
      <c r="J150" s="39"/>
      <c r="K150" s="49">
        <v>0</v>
      </c>
      <c r="L150">
        <v>111</v>
      </c>
    </row>
    <row r="151" spans="1:12" x14ac:dyDescent="0.25">
      <c r="A151" s="57">
        <v>12</v>
      </c>
      <c r="B151" s="57">
        <v>22312</v>
      </c>
      <c r="C151" s="60">
        <v>13</v>
      </c>
      <c r="D151" s="57">
        <v>22319</v>
      </c>
      <c r="E151" s="60">
        <v>13</v>
      </c>
      <c r="F151" s="57">
        <v>22326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25">
      <c r="A152" s="57">
        <v>12</v>
      </c>
      <c r="B152" s="57">
        <v>22458</v>
      </c>
      <c r="C152" s="60">
        <v>13</v>
      </c>
      <c r="D152" s="57">
        <v>22465</v>
      </c>
      <c r="E152" s="60">
        <v>13</v>
      </c>
      <c r="F152" s="57">
        <v>22473</v>
      </c>
      <c r="G152" s="63"/>
      <c r="H152" s="63"/>
      <c r="I152" s="39"/>
      <c r="J152" s="39"/>
      <c r="K152" s="49">
        <v>0</v>
      </c>
      <c r="L152">
        <v>111</v>
      </c>
    </row>
    <row r="153" spans="1:12" x14ac:dyDescent="0.25">
      <c r="A153" s="57">
        <v>12</v>
      </c>
      <c r="B153" s="57">
        <v>22591</v>
      </c>
      <c r="C153" s="60">
        <v>13</v>
      </c>
      <c r="D153" s="57">
        <v>22598</v>
      </c>
      <c r="E153" s="60">
        <v>13</v>
      </c>
      <c r="F153" s="57">
        <v>22605</v>
      </c>
      <c r="G153" s="63"/>
      <c r="H153" s="63"/>
      <c r="I153" s="39"/>
      <c r="J153" s="39"/>
      <c r="K153" s="49">
        <v>0</v>
      </c>
      <c r="L153">
        <v>111</v>
      </c>
    </row>
    <row r="154" spans="1:12" x14ac:dyDescent="0.25">
      <c r="A154" s="57">
        <v>12</v>
      </c>
      <c r="B154" s="57">
        <v>22730</v>
      </c>
      <c r="C154" s="60">
        <v>13</v>
      </c>
      <c r="D154" s="57">
        <v>22739</v>
      </c>
      <c r="E154" s="60">
        <v>13</v>
      </c>
      <c r="F154" s="57">
        <v>22745</v>
      </c>
      <c r="G154" s="63"/>
      <c r="H154" s="63"/>
      <c r="I154" s="39"/>
      <c r="J154" s="39"/>
      <c r="K154" s="49">
        <v>0</v>
      </c>
      <c r="L154">
        <v>111</v>
      </c>
    </row>
    <row r="155" spans="1:12" x14ac:dyDescent="0.25">
      <c r="A155" s="57">
        <v>12</v>
      </c>
      <c r="B155" s="57">
        <v>22868</v>
      </c>
      <c r="C155" s="60">
        <v>13</v>
      </c>
      <c r="D155" s="57">
        <v>22876</v>
      </c>
      <c r="E155" s="60">
        <v>13</v>
      </c>
      <c r="F155" s="57">
        <v>22884</v>
      </c>
      <c r="G155" s="63"/>
      <c r="H155" s="63"/>
      <c r="I155" s="39"/>
      <c r="J155" s="39"/>
      <c r="K155" s="49">
        <v>0</v>
      </c>
      <c r="L155">
        <v>111</v>
      </c>
    </row>
    <row r="156" spans="1:12" x14ac:dyDescent="0.25">
      <c r="A156" s="57">
        <v>12</v>
      </c>
      <c r="B156" s="57">
        <v>23037</v>
      </c>
      <c r="C156" s="60">
        <v>13</v>
      </c>
      <c r="D156" s="57">
        <v>23046</v>
      </c>
      <c r="E156" s="60">
        <v>13</v>
      </c>
      <c r="F156" s="57">
        <v>23053</v>
      </c>
      <c r="G156" s="63"/>
      <c r="H156" s="63"/>
      <c r="I156" s="39"/>
      <c r="J156" s="39"/>
      <c r="K156" s="49">
        <v>0</v>
      </c>
      <c r="L156">
        <v>111</v>
      </c>
    </row>
    <row r="157" spans="1:12" x14ac:dyDescent="0.25">
      <c r="A157" s="57">
        <v>12</v>
      </c>
      <c r="B157" s="57">
        <v>23230</v>
      </c>
      <c r="C157" s="60">
        <v>13</v>
      </c>
      <c r="D157" s="57">
        <v>23234</v>
      </c>
      <c r="E157" s="60">
        <v>13</v>
      </c>
      <c r="F157" s="57">
        <v>23238</v>
      </c>
      <c r="G157" s="63"/>
      <c r="H157" s="63"/>
      <c r="I157" s="39"/>
      <c r="J157" s="39"/>
      <c r="K157" s="49">
        <v>0</v>
      </c>
      <c r="L157">
        <v>111</v>
      </c>
    </row>
    <row r="158" spans="1:12" x14ac:dyDescent="0.25">
      <c r="A158" s="57">
        <v>12</v>
      </c>
      <c r="B158" s="57">
        <v>23367</v>
      </c>
      <c r="C158" s="60">
        <v>13</v>
      </c>
      <c r="D158" s="57">
        <v>23377</v>
      </c>
      <c r="E158" s="60">
        <v>24</v>
      </c>
      <c r="F158" s="57">
        <v>23389</v>
      </c>
      <c r="G158" s="63"/>
      <c r="H158" s="63"/>
      <c r="I158" s="39"/>
      <c r="J158" s="39"/>
      <c r="K158" s="49">
        <v>0</v>
      </c>
      <c r="L158">
        <v>112</v>
      </c>
    </row>
    <row r="159" spans="1:12" x14ac:dyDescent="0.25">
      <c r="A159" s="57">
        <v>12</v>
      </c>
      <c r="B159" s="57">
        <v>23527</v>
      </c>
      <c r="C159" s="60">
        <v>13</v>
      </c>
      <c r="D159" s="57">
        <v>23534</v>
      </c>
      <c r="E159" s="60">
        <v>13</v>
      </c>
      <c r="F159" s="57">
        <v>23543</v>
      </c>
      <c r="G159" s="63"/>
      <c r="H159" s="63"/>
      <c r="I159" s="39"/>
      <c r="J159" s="39"/>
      <c r="K159" s="49">
        <v>0</v>
      </c>
      <c r="L159">
        <v>111</v>
      </c>
    </row>
    <row r="160" spans="1:12" x14ac:dyDescent="0.25">
      <c r="A160" s="57">
        <v>12</v>
      </c>
      <c r="B160" s="57">
        <v>23753</v>
      </c>
      <c r="C160" s="60">
        <v>13</v>
      </c>
      <c r="D160" s="57">
        <v>23763</v>
      </c>
      <c r="E160" s="60">
        <v>13</v>
      </c>
      <c r="F160" s="57">
        <v>23769</v>
      </c>
      <c r="G160" s="63"/>
      <c r="H160" s="63"/>
      <c r="I160" s="39"/>
      <c r="J160" s="39"/>
      <c r="K160" s="49">
        <v>0</v>
      </c>
      <c r="L160">
        <v>111</v>
      </c>
    </row>
    <row r="161" spans="1:8" x14ac:dyDescent="0.25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156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182</v>
      </c>
      <c r="V3" s="25" t="s">
        <v>119</v>
      </c>
      <c r="W3">
        <f>COUNTA(L7:L36)</f>
        <v>30</v>
      </c>
      <c r="AA3" s="25" t="s">
        <v>119</v>
      </c>
      <c r="AB3">
        <f>COUNTA(L37:L67)</f>
        <v>31</v>
      </c>
      <c r="AF3" s="25" t="s">
        <v>119</v>
      </c>
      <c r="AG3">
        <f>COUNTA(L68:L97)</f>
        <v>30</v>
      </c>
      <c r="AK3" s="25" t="s">
        <v>119</v>
      </c>
      <c r="AL3">
        <f>COUNTA(L98:L127)</f>
        <v>30</v>
      </c>
      <c r="AP3" s="25" t="s">
        <v>119</v>
      </c>
      <c r="AQ3">
        <f>COUNTA(L128:L158)</f>
        <v>31</v>
      </c>
      <c r="AU3" s="25" t="s">
        <v>119</v>
      </c>
      <c r="AV3">
        <f>COUNTA(L159:L188)</f>
        <v>30</v>
      </c>
    </row>
    <row r="4" spans="1:48" x14ac:dyDescent="0.25">
      <c r="P4" s="25" t="s">
        <v>87</v>
      </c>
      <c r="Q4" s="26">
        <f>SUM(O7:O14)</f>
        <v>182</v>
      </c>
      <c r="V4" s="25" t="s">
        <v>120</v>
      </c>
      <c r="W4">
        <f>SUM(U7:U14)</f>
        <v>30</v>
      </c>
      <c r="AA4" s="25" t="s">
        <v>120</v>
      </c>
      <c r="AB4">
        <f>SUM(Z7:Z14)</f>
        <v>31</v>
      </c>
      <c r="AF4" s="25" t="s">
        <v>120</v>
      </c>
      <c r="AG4">
        <f>SUM(AE7:AE14)</f>
        <v>30</v>
      </c>
      <c r="AK4" s="25" t="s">
        <v>120</v>
      </c>
      <c r="AL4">
        <f>SUM(AJ7:AJ14)</f>
        <v>30</v>
      </c>
      <c r="AP4" s="25" t="s">
        <v>120</v>
      </c>
      <c r="AQ4">
        <f>SUM(AO7:AO14)</f>
        <v>31</v>
      </c>
      <c r="AU4" s="25" t="s">
        <v>120</v>
      </c>
      <c r="AV4">
        <f>SUM(AT7:AT14)</f>
        <v>30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41</v>
      </c>
      <c r="C7" s="58">
        <v>13</v>
      </c>
      <c r="D7" s="55">
        <v>48</v>
      </c>
      <c r="E7" s="58">
        <v>13</v>
      </c>
      <c r="F7" s="55">
        <v>54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147</v>
      </c>
      <c r="P7" s="34">
        <f>O7/$Q$4</f>
        <v>0.80769230769230771</v>
      </c>
      <c r="Q7" s="34">
        <f>IF(P7=0,0,(P7*((LOG(P7))/LOG(2))))</f>
        <v>-0.24886800779265264</v>
      </c>
      <c r="T7" s="34">
        <f>N7</f>
        <v>111</v>
      </c>
      <c r="U7" s="34">
        <f>COUNTIF(L7:L36,T7)</f>
        <v>23</v>
      </c>
      <c r="V7" s="34">
        <f>U7/(W4-U11)</f>
        <v>0.8214285714285714</v>
      </c>
      <c r="W7" s="34">
        <f>IF(V7=0,0,(V7*((LOG(V7))/LOG(2))))</f>
        <v>-0.23311565064334283</v>
      </c>
      <c r="Y7" s="34">
        <f>N7</f>
        <v>111</v>
      </c>
      <c r="Z7" s="34">
        <f>COUNTIF(L37:L67,Y7)</f>
        <v>23</v>
      </c>
      <c r="AA7" s="34">
        <f>Z7/(AB4-Z11)</f>
        <v>0.74193548387096775</v>
      </c>
      <c r="AB7" s="34">
        <f>IF(AA7=0,0,(AA7*((LOG(AA7))/LOG(2))))</f>
        <v>-0.31950290805118814</v>
      </c>
      <c r="AD7" s="34">
        <f>N7</f>
        <v>111</v>
      </c>
      <c r="AE7" s="34">
        <f>COUNTIF(L68:L97,AD7)</f>
        <v>24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COUNTIF(L98:L127,AI7)</f>
        <v>24</v>
      </c>
      <c r="AK7" s="34">
        <f>AJ7/(AL4-AJ11)</f>
        <v>0.82758620689655171</v>
      </c>
      <c r="AL7" s="34">
        <f>IF(AK7=0,0,(AK7*((LOG(AK7))/LOG(2))))</f>
        <v>-0.2259463401984132</v>
      </c>
      <c r="AN7" s="34">
        <f>N7</f>
        <v>111</v>
      </c>
      <c r="AO7" s="34">
        <f>COUNTIF(L128:L158,AN7)</f>
        <v>26</v>
      </c>
      <c r="AP7" s="34">
        <f>AO7/(AQ4-AO11)</f>
        <v>0.89655172413793105</v>
      </c>
      <c r="AQ7" s="34">
        <f>IF(AP7=0,0,(AP7*((LOG(AP7))/LOG(2))))</f>
        <v>-0.14124390350511995</v>
      </c>
      <c r="AS7" s="34">
        <f>N7</f>
        <v>111</v>
      </c>
      <c r="AT7" s="34">
        <f>COUNTIF(L159:L188,AS7)</f>
        <v>27</v>
      </c>
      <c r="AU7" s="34">
        <f>AT7/(AV4-AT11)</f>
        <v>0.9</v>
      </c>
      <c r="AV7" s="34">
        <f>IF(AU7=0,0,(AU7*((LOG(AU7))/LOG(2))))</f>
        <v>-0.13680278410054494</v>
      </c>
    </row>
    <row r="8" spans="1:48" x14ac:dyDescent="0.25">
      <c r="A8" s="56">
        <v>12</v>
      </c>
      <c r="B8" s="56">
        <v>186</v>
      </c>
      <c r="C8" s="59">
        <v>13</v>
      </c>
      <c r="D8" s="56">
        <v>191</v>
      </c>
      <c r="E8" s="59">
        <v>13</v>
      </c>
      <c r="F8" s="56">
        <v>200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8</v>
      </c>
      <c r="P8" s="34">
        <f>O8/$Q$4</f>
        <v>4.3956043956043959E-2</v>
      </c>
      <c r="Q8" s="34">
        <f>IF(P8=0,0,(P8*((LOG(P8))/LOG(2))))</f>
        <v>-0.19814481934939326</v>
      </c>
      <c r="T8" s="34">
        <f>N8</f>
        <v>112</v>
      </c>
      <c r="U8" s="34">
        <f>COUNTIF(L7:L36,T8)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COUNTIF(L37:L67,Y8)</f>
        <v>3</v>
      </c>
      <c r="AA8" s="34">
        <f>Z8/(AB4-Z11)</f>
        <v>9.6774193548387094E-2</v>
      </c>
      <c r="AB8" s="34">
        <f>IF(AA8=0,0,(AA8*((LOG(AA8))/LOG(2))))</f>
        <v>-0.32605488480635986</v>
      </c>
      <c r="AD8" s="34">
        <f>N8</f>
        <v>112</v>
      </c>
      <c r="AE8" s="34">
        <f>COUNTIF(L68:L97,AD8)</f>
        <v>1</v>
      </c>
      <c r="AF8" s="34">
        <f>AE8/(AG4-AE11)</f>
        <v>3.3333333333333333E-2</v>
      </c>
      <c r="AG8" s="34">
        <f>IF(AF8=0,0,(AF8*((LOG(AF8))/LOG(2))))</f>
        <v>-0.16356301985361729</v>
      </c>
      <c r="AI8" s="34">
        <f>N8</f>
        <v>112</v>
      </c>
      <c r="AJ8" s="34">
        <f>COUNTIF(L98:L127,AI8)</f>
        <v>2</v>
      </c>
      <c r="AK8" s="34">
        <f>AJ8/(AL4-AJ11)</f>
        <v>6.8965517241379309E-2</v>
      </c>
      <c r="AL8" s="34">
        <f>IF(AK8=0,0,(AK8*((LOG(AK8))/LOG(2))))</f>
        <v>-0.26606765483638428</v>
      </c>
      <c r="AN8" s="34">
        <f>N8</f>
        <v>112</v>
      </c>
      <c r="AO8" s="34">
        <f>COUNTIF(L128:L158,AN8)</f>
        <v>1</v>
      </c>
      <c r="AP8" s="34">
        <f>AO8/(AQ4-AO11)</f>
        <v>3.4482758620689655E-2</v>
      </c>
      <c r="AQ8" s="34">
        <f>IF(AP8=0,0,(AP8*((LOG(AP8))/LOG(2))))</f>
        <v>-0.16751658603888178</v>
      </c>
      <c r="AS8" s="34">
        <f>N8</f>
        <v>112</v>
      </c>
      <c r="AT8" s="34">
        <f>COUNTIF(L159:L188,AS8)</f>
        <v>1</v>
      </c>
      <c r="AU8" s="34">
        <f>AT8/(AV4-AT11)</f>
        <v>3.3333333333333333E-2</v>
      </c>
      <c r="AV8" s="34">
        <f>IF(AU8=0,0,(AU8*((LOG(AU8))/LOG(2))))</f>
        <v>-0.16356301985361729</v>
      </c>
    </row>
    <row r="9" spans="1:48" x14ac:dyDescent="0.25">
      <c r="A9" s="56">
        <v>12</v>
      </c>
      <c r="B9" s="56">
        <v>306</v>
      </c>
      <c r="C9" s="59">
        <v>13</v>
      </c>
      <c r="D9" s="56">
        <v>311</v>
      </c>
      <c r="E9" s="59">
        <v>13</v>
      </c>
      <c r="F9" s="56">
        <v>317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COUNTIF(L37:L67,Y9)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COUNTIF(L68:L97,AD9)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COUNTIF(L98:L127,AI9)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COUNTIF(L128:L158,AN9)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COUNTIF(L159:L188,AS9)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495</v>
      </c>
      <c r="C10" s="59">
        <v>11</v>
      </c>
      <c r="D10" s="56">
        <v>527</v>
      </c>
      <c r="E10" s="59">
        <v>11</v>
      </c>
      <c r="F10" s="56">
        <v>534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8</v>
      </c>
      <c r="P10" s="34">
        <f>O10/$Q$4</f>
        <v>4.3956043956043959E-2</v>
      </c>
      <c r="Q10" s="34">
        <f>IF(P10=0,0,(P10*((LOG(P10))/LOG(2))))</f>
        <v>-0.19814481934939326</v>
      </c>
      <c r="T10" s="34">
        <f>N10</f>
        <v>122</v>
      </c>
      <c r="U10" s="34">
        <f>COUNTIF(L7:L36,T10)</f>
        <v>1</v>
      </c>
      <c r="V10" s="34">
        <f>U10/(W4-U11)</f>
        <v>3.5714285714285712E-2</v>
      </c>
      <c r="W10" s="34">
        <f>IF(V10=0,0,(V10*((LOG(V10))/LOG(2))))</f>
        <v>-0.17169124721634299</v>
      </c>
      <c r="Y10" s="34">
        <f>N10</f>
        <v>122</v>
      </c>
      <c r="Z10" s="34">
        <f>COUNTIF(L37:L67,Y10)</f>
        <v>3</v>
      </c>
      <c r="AA10" s="34">
        <f>Z10/(AB4-Z11)</f>
        <v>9.6774193548387094E-2</v>
      </c>
      <c r="AB10" s="34">
        <f>IF(AA10=0,0,(AA10*((LOG(AA10))/LOG(2))))</f>
        <v>-0.32605488480635986</v>
      </c>
      <c r="AD10" s="34">
        <f>N10</f>
        <v>122</v>
      </c>
      <c r="AE10" s="34">
        <f>COUNTIF(L68:L97,AD10)</f>
        <v>1</v>
      </c>
      <c r="AF10" s="34">
        <f>AE10/(AG4-AE11)</f>
        <v>3.3333333333333333E-2</v>
      </c>
      <c r="AG10" s="34">
        <f>IF(AF10=0,0,(AF10*((LOG(AF10))/LOG(2))))</f>
        <v>-0.16356301985361729</v>
      </c>
      <c r="AI10" s="34">
        <f>N10</f>
        <v>122</v>
      </c>
      <c r="AJ10" s="34">
        <f>COUNTIF(L98:L127,AI10)</f>
        <v>1</v>
      </c>
      <c r="AK10" s="34">
        <f>AJ10/(AL4-AJ11)</f>
        <v>3.4482758620689655E-2</v>
      </c>
      <c r="AL10" s="34">
        <f>IF(AK10=0,0,(AK10*((LOG(AK10))/LOG(2))))</f>
        <v>-0.16751658603888178</v>
      </c>
      <c r="AN10" s="34">
        <f>N10</f>
        <v>122</v>
      </c>
      <c r="AO10" s="34">
        <f>COUNTIF(L128:L158,AN10)</f>
        <v>1</v>
      </c>
      <c r="AP10" s="34">
        <f>AO10/(AQ4-AO11)</f>
        <v>3.4482758620689655E-2</v>
      </c>
      <c r="AQ10" s="34">
        <f>IF(AP10=0,0,(AP10*((LOG(AP10))/LOG(2))))</f>
        <v>-0.16751658603888178</v>
      </c>
      <c r="AS10" s="34">
        <f>N10</f>
        <v>122</v>
      </c>
      <c r="AT10" s="34">
        <f>COUNTIF(L159:L188,AS10)</f>
        <v>1</v>
      </c>
      <c r="AU10" s="34">
        <f>AT10/(AV4-AT11)</f>
        <v>3.3333333333333333E-2</v>
      </c>
      <c r="AV10" s="34">
        <f>IF(AU10=0,0,(AU10*((LOG(AU10))/LOG(2))))</f>
        <v>-0.16356301985361729</v>
      </c>
    </row>
    <row r="11" spans="1:48" x14ac:dyDescent="0.25">
      <c r="A11" s="56">
        <v>12</v>
      </c>
      <c r="B11" s="56">
        <v>630</v>
      </c>
      <c r="C11" s="59">
        <v>13</v>
      </c>
      <c r="D11" s="56">
        <v>634</v>
      </c>
      <c r="E11" s="59">
        <v>13</v>
      </c>
      <c r="F11" s="56">
        <v>639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5</v>
      </c>
      <c r="P11" s="34">
        <f>O11/$Q$4</f>
        <v>2.7472527472527472E-2</v>
      </c>
      <c r="Q11" s="34">
        <f>IF(P11=0,0,(P11*((LOG(P11))/LOG(2))))</f>
        <v>-0.14246886113492674</v>
      </c>
      <c r="T11" s="34">
        <f>N11</f>
        <v>211</v>
      </c>
      <c r="U11" s="34">
        <f>COUNTIF(L7:L36,T11)</f>
        <v>2</v>
      </c>
      <c r="V11" s="53"/>
      <c r="W11" s="54"/>
      <c r="Y11" s="34">
        <f>N11</f>
        <v>211</v>
      </c>
      <c r="Z11" s="34">
        <f>COUNTIF(L37:L67,Y11)</f>
        <v>0</v>
      </c>
      <c r="AA11" s="53"/>
      <c r="AB11" s="54"/>
      <c r="AD11" s="34">
        <f>N11</f>
        <v>211</v>
      </c>
      <c r="AE11" s="34">
        <f>COUNTIF(L68:L97,AD11)</f>
        <v>0</v>
      </c>
      <c r="AF11" s="53"/>
      <c r="AG11" s="54"/>
      <c r="AI11" s="34">
        <f>N11</f>
        <v>211</v>
      </c>
      <c r="AJ11" s="34">
        <f>COUNTIF(L98:L127,AI11)</f>
        <v>1</v>
      </c>
      <c r="AK11" s="53"/>
      <c r="AL11" s="54"/>
      <c r="AN11" s="34">
        <f>N11</f>
        <v>211</v>
      </c>
      <c r="AO11" s="34">
        <f>COUNTIF(L128:L158,AN11)</f>
        <v>2</v>
      </c>
      <c r="AP11" s="53"/>
      <c r="AQ11" s="54"/>
      <c r="AS11" s="34">
        <f>N11</f>
        <v>211</v>
      </c>
      <c r="AT11" s="34">
        <f>COUNTIF(L159:L188,AS11)</f>
        <v>0</v>
      </c>
      <c r="AU11" s="53"/>
      <c r="AV11" s="54"/>
    </row>
    <row r="12" spans="1:48" x14ac:dyDescent="0.25">
      <c r="A12" s="56">
        <v>21</v>
      </c>
      <c r="B12" s="56">
        <v>776</v>
      </c>
      <c r="C12" s="59">
        <v>11</v>
      </c>
      <c r="D12" s="56">
        <v>797</v>
      </c>
      <c r="E12" s="59">
        <v>11</v>
      </c>
      <c r="F12" s="56">
        <v>802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COUNTIF(L37:L67,Y12)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COUNTIF(L68:L97,AD12)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COUNTIF(L98:L127,AI12)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COUNTIF(L128:L158,AN12)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COUNTIF(L159:L188,AS12)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895</v>
      </c>
      <c r="C13" s="59">
        <v>13</v>
      </c>
      <c r="D13" s="56">
        <v>900</v>
      </c>
      <c r="E13" s="59">
        <v>13</v>
      </c>
      <c r="F13" s="56">
        <v>909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5.4945054945054949E-3</v>
      </c>
      <c r="Q13" s="34">
        <f>IF(P13=0,0,(P13*((LOG(P13))/LOG(2))))</f>
        <v>-4.1251618902190638E-2</v>
      </c>
      <c r="T13" s="34">
        <f>N13</f>
        <v>221</v>
      </c>
      <c r="U13" s="34">
        <f>COUNTIF(L7:L36,T13)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COUNTIF(L37:L67,Y13)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COUNTIF(L68:L97,AD13)</f>
        <v>1</v>
      </c>
      <c r="AF13" s="34">
        <f>AE13/(AG4-AE11)</f>
        <v>3.3333333333333333E-2</v>
      </c>
      <c r="AG13" s="34">
        <f>IF(AF13=0,0,(AF13*((LOG(AF13))/LOG(2))))</f>
        <v>-0.16356301985361729</v>
      </c>
      <c r="AI13" s="34">
        <f>N13</f>
        <v>221</v>
      </c>
      <c r="AJ13" s="34">
        <f>COUNTIF(L98:L127,AI13)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COUNTIF(L128:L158,AN13)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COUNTIF(L159:L188,AS13)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1063</v>
      </c>
      <c r="C14" s="59">
        <v>13</v>
      </c>
      <c r="D14" s="56">
        <v>1068</v>
      </c>
      <c r="E14" s="59">
        <v>13</v>
      </c>
      <c r="F14" s="56">
        <v>1077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13</v>
      </c>
      <c r="P14" s="34">
        <f>O14/$Q$4</f>
        <v>7.1428571428571425E-2</v>
      </c>
      <c r="Q14" s="34">
        <f>IF(P14=0,0,(P14*((LOG(P14))/LOG(2))))</f>
        <v>-0.27195392300411453</v>
      </c>
      <c r="T14" s="34">
        <f>N14</f>
        <v>222</v>
      </c>
      <c r="U14" s="34">
        <f>COUNTIF(L7:L36,T14)</f>
        <v>4</v>
      </c>
      <c r="V14" s="34">
        <f>U14/(W4-U11)</f>
        <v>0.14285714285714285</v>
      </c>
      <c r="W14" s="34">
        <f>IF(V14=0,0,(V14*((LOG(V14))/LOG(2))))</f>
        <v>-0.40105070315108626</v>
      </c>
      <c r="Y14" s="34">
        <f>N14</f>
        <v>222</v>
      </c>
      <c r="Z14" s="34">
        <f>COUNTIF(L37:L67,Y14)</f>
        <v>2</v>
      </c>
      <c r="AA14" s="34">
        <f>Z14/(AB4-Z11)</f>
        <v>6.4516129032258063E-2</v>
      </c>
      <c r="AB14" s="34">
        <f>IF(AA14=0,0,(AA14*((LOG(AA14))/LOG(2))))</f>
        <v>-0.25510943937979835</v>
      </c>
      <c r="AD14" s="34">
        <f>N14</f>
        <v>222</v>
      </c>
      <c r="AE14" s="34">
        <f>COUNTIF(L68:L97,AD14)</f>
        <v>3</v>
      </c>
      <c r="AF14" s="34">
        <f>AE14/(AG4-AE11)</f>
        <v>0.1</v>
      </c>
      <c r="AG14" s="34">
        <f>IF(AF14=0,0,(AF14*((LOG(AF14))/LOG(2))))</f>
        <v>-0.33219280948873625</v>
      </c>
      <c r="AI14" s="34">
        <f>N14</f>
        <v>222</v>
      </c>
      <c r="AJ14" s="34">
        <f>COUNTIF(L98:L127,AI14)</f>
        <v>2</v>
      </c>
      <c r="AK14" s="34">
        <f>AJ14/(AL4-AJ11)</f>
        <v>6.8965517241379309E-2</v>
      </c>
      <c r="AL14" s="34">
        <f>IF(AK14=0,0,(AK14*((LOG(AK14))/LOG(2))))</f>
        <v>-0.26606765483638428</v>
      </c>
      <c r="AN14" s="34">
        <f>N14</f>
        <v>222</v>
      </c>
      <c r="AO14" s="34">
        <f>COUNTIF(L128:L158,AN14)</f>
        <v>1</v>
      </c>
      <c r="AP14" s="34">
        <f>AO14/(AQ4-AO11)</f>
        <v>3.4482758620689655E-2</v>
      </c>
      <c r="AQ14" s="34">
        <f>IF(AP14=0,0,(AP14*((LOG(AP14))/LOG(2))))</f>
        <v>-0.16751658603888178</v>
      </c>
      <c r="AS14" s="34">
        <f>N14</f>
        <v>222</v>
      </c>
      <c r="AT14" s="34">
        <f>COUNTIF(L159:L188,AS14)</f>
        <v>1</v>
      </c>
      <c r="AU14" s="34">
        <f>AT14/(AV4-AT11)</f>
        <v>3.3333333333333333E-2</v>
      </c>
      <c r="AV14" s="34">
        <f>IF(AU14=0,0,(AU14*((LOG(AU14))/LOG(2))))</f>
        <v>-0.16356301985361729</v>
      </c>
    </row>
    <row r="15" spans="1:48" x14ac:dyDescent="0.25">
      <c r="A15" s="56">
        <v>21</v>
      </c>
      <c r="B15" s="56">
        <v>1221</v>
      </c>
      <c r="C15" s="59">
        <v>22</v>
      </c>
      <c r="D15" s="56">
        <v>1237</v>
      </c>
      <c r="E15" s="59">
        <v>24</v>
      </c>
      <c r="F15" s="56">
        <v>1244</v>
      </c>
      <c r="G15" s="62"/>
      <c r="H15" s="62"/>
      <c r="I15" s="40"/>
      <c r="J15" s="40"/>
      <c r="K15" s="41">
        <v>0</v>
      </c>
      <c r="L15">
        <v>222</v>
      </c>
      <c r="P15">
        <f>SUM(P7:P14)</f>
        <v>0.99999999999999989</v>
      </c>
      <c r="Q15">
        <f>-SUM(Q7:Q14)</f>
        <v>1.1008320495326711</v>
      </c>
      <c r="V15">
        <f>SUM(V7:V14)</f>
        <v>1</v>
      </c>
      <c r="W15">
        <f>-SUM(W7:W14)</f>
        <v>0.80585760101077208</v>
      </c>
      <c r="AA15">
        <f>SUM(AA7:AA14)</f>
        <v>1</v>
      </c>
      <c r="AB15">
        <f>-SUM(AB7:AB14)</f>
        <v>1.2267221170437062</v>
      </c>
      <c r="AF15">
        <f>SUM(AF7:AF14)</f>
        <v>1</v>
      </c>
      <c r="AG15">
        <f>-SUM(AG7:AG14)</f>
        <v>1.0804243449594779</v>
      </c>
      <c r="AK15">
        <f>SUM(AK7:AK14)</f>
        <v>1</v>
      </c>
      <c r="AL15">
        <f>-SUM(AL7:AL14)</f>
        <v>0.92559823591006352</v>
      </c>
      <c r="AP15">
        <f>SUM(AP7:AP14)</f>
        <v>0.99999999999999989</v>
      </c>
      <c r="AQ15">
        <f>-SUM(AQ7:AQ14)</f>
        <v>0.64379366162176521</v>
      </c>
      <c r="AU15">
        <f>SUM(AU7:AU14)</f>
        <v>1</v>
      </c>
      <c r="AV15">
        <f>-SUM(AV7:AV14)</f>
        <v>0.62749184366139688</v>
      </c>
    </row>
    <row r="16" spans="1:48" x14ac:dyDescent="0.25">
      <c r="A16" s="56">
        <v>12</v>
      </c>
      <c r="B16" s="56">
        <v>1355</v>
      </c>
      <c r="C16" s="59">
        <v>13</v>
      </c>
      <c r="D16" s="56">
        <v>1360</v>
      </c>
      <c r="E16" s="59">
        <v>13</v>
      </c>
      <c r="F16" s="56">
        <v>1365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0.14662522115862472</v>
      </c>
      <c r="V16" s="27" t="s">
        <v>118</v>
      </c>
      <c r="W16" s="27">
        <f>W15/(LOG(W4)/LOG(2))</f>
        <v>0.16422978774623265</v>
      </c>
      <c r="AA16" s="27" t="s">
        <v>121</v>
      </c>
      <c r="AB16" s="27">
        <f>AB15/(LOG(AB4)/LOG(2))</f>
        <v>0.24761273881533188</v>
      </c>
      <c r="AF16" s="27" t="s">
        <v>122</v>
      </c>
      <c r="AG16" s="27">
        <f>AG15/(LOG(AG4)/LOG(2))</f>
        <v>0.22018513025874609</v>
      </c>
      <c r="AK16" s="27" t="s">
        <v>123</v>
      </c>
      <c r="AL16" s="27">
        <f>AL15/(LOG(AL4)/LOG(2))</f>
        <v>0.18863233607418084</v>
      </c>
      <c r="AP16" s="27" t="s">
        <v>124</v>
      </c>
      <c r="AQ16" s="27">
        <f>AQ15/(LOG(AQ4)/LOG(2))</f>
        <v>0.1299491625456988</v>
      </c>
      <c r="AU16" s="27" t="s">
        <v>125</v>
      </c>
      <c r="AV16" s="27">
        <f>AV15/(LOG(AV4)/LOG(2))</f>
        <v>0.12787972982788293</v>
      </c>
    </row>
    <row r="17" spans="1:22" x14ac:dyDescent="0.25">
      <c r="A17" s="56">
        <v>21</v>
      </c>
      <c r="B17" s="56">
        <v>1470</v>
      </c>
      <c r="C17" s="59">
        <v>22</v>
      </c>
      <c r="D17" s="56">
        <v>1478</v>
      </c>
      <c r="E17" s="59">
        <v>24</v>
      </c>
      <c r="F17" s="56">
        <v>1485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6">
        <v>12</v>
      </c>
      <c r="B18" s="56">
        <v>1590</v>
      </c>
      <c r="C18" s="59">
        <v>13</v>
      </c>
      <c r="D18" s="56">
        <v>1595</v>
      </c>
      <c r="E18" s="59">
        <v>13</v>
      </c>
      <c r="F18" s="56">
        <v>1602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1712</v>
      </c>
      <c r="C19" s="59">
        <v>13</v>
      </c>
      <c r="D19" s="56">
        <v>1716</v>
      </c>
      <c r="E19" s="59">
        <v>13</v>
      </c>
      <c r="F19" s="56">
        <v>1722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1824</v>
      </c>
      <c r="C20" s="59">
        <v>13</v>
      </c>
      <c r="D20" s="56">
        <v>1829</v>
      </c>
      <c r="E20" s="59">
        <v>13</v>
      </c>
      <c r="F20" s="56">
        <v>1836</v>
      </c>
      <c r="G20" s="62"/>
      <c r="H20" s="62"/>
      <c r="I20" s="40"/>
      <c r="J20" s="40"/>
      <c r="K20" s="41">
        <v>0</v>
      </c>
      <c r="L20">
        <v>111</v>
      </c>
      <c r="N20" s="38">
        <f>COUNTIF(L7:L188,G3)</f>
        <v>5</v>
      </c>
      <c r="O20" s="38"/>
      <c r="P20" s="45">
        <v>30</v>
      </c>
      <c r="Q20" s="45">
        <v>31</v>
      </c>
      <c r="R20" s="45">
        <v>30</v>
      </c>
      <c r="S20" s="45">
        <v>30</v>
      </c>
      <c r="T20" s="45">
        <v>31</v>
      </c>
      <c r="U20" s="45">
        <v>30</v>
      </c>
      <c r="V20" s="44"/>
    </row>
    <row r="21" spans="1:22" x14ac:dyDescent="0.25">
      <c r="A21" s="56">
        <v>12</v>
      </c>
      <c r="B21" s="56">
        <v>1948</v>
      </c>
      <c r="C21" s="59">
        <v>13</v>
      </c>
      <c r="D21" s="56">
        <v>1955</v>
      </c>
      <c r="E21" s="59">
        <v>13</v>
      </c>
      <c r="F21" s="56">
        <v>1959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2064</v>
      </c>
      <c r="C22" s="59">
        <v>22</v>
      </c>
      <c r="D22" s="56">
        <v>2069</v>
      </c>
      <c r="E22" s="59">
        <v>24</v>
      </c>
      <c r="F22" s="56">
        <v>2077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2181</v>
      </c>
      <c r="C23" s="59">
        <v>13</v>
      </c>
      <c r="D23" s="56">
        <v>2186</v>
      </c>
      <c r="E23" s="59">
        <v>13</v>
      </c>
      <c r="F23" s="56">
        <v>2192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2291</v>
      </c>
      <c r="C24" s="59">
        <v>13</v>
      </c>
      <c r="D24" s="56">
        <v>2296</v>
      </c>
      <c r="E24" s="59">
        <v>13</v>
      </c>
      <c r="F24" s="56">
        <v>2305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2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2</v>
      </c>
      <c r="U24" s="45">
        <f>AT11</f>
        <v>0</v>
      </c>
      <c r="V24" s="43"/>
    </row>
    <row r="25" spans="1:22" x14ac:dyDescent="0.25">
      <c r="A25" s="56">
        <v>12</v>
      </c>
      <c r="B25" s="56">
        <v>2414</v>
      </c>
      <c r="C25" s="59">
        <v>13</v>
      </c>
      <c r="D25" s="56">
        <v>2422</v>
      </c>
      <c r="E25" s="59">
        <v>13</v>
      </c>
      <c r="F25" s="56">
        <v>2426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2539</v>
      </c>
      <c r="C26" s="59">
        <v>13</v>
      </c>
      <c r="D26" s="56">
        <v>2547</v>
      </c>
      <c r="E26" s="59">
        <v>13</v>
      </c>
      <c r="F26" s="56">
        <v>2555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2676</v>
      </c>
      <c r="C27" s="59">
        <v>24</v>
      </c>
      <c r="D27" s="56">
        <v>2688</v>
      </c>
      <c r="E27" s="59">
        <v>24</v>
      </c>
      <c r="F27" s="56">
        <v>2693</v>
      </c>
      <c r="G27" s="62"/>
      <c r="H27" s="62"/>
      <c r="I27" s="40"/>
      <c r="J27" s="40"/>
      <c r="K27" s="41">
        <v>0</v>
      </c>
      <c r="L27">
        <v>122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21</v>
      </c>
      <c r="B28" s="56">
        <v>2797</v>
      </c>
      <c r="C28" s="59">
        <v>22</v>
      </c>
      <c r="D28" s="56">
        <v>2804</v>
      </c>
      <c r="E28" s="59">
        <v>24</v>
      </c>
      <c r="F28" s="56">
        <v>2809</v>
      </c>
      <c r="G28" s="62"/>
      <c r="H28" s="62"/>
      <c r="I28" s="40"/>
      <c r="J28" s="40"/>
      <c r="K28" s="41">
        <v>0</v>
      </c>
      <c r="L28">
        <v>222</v>
      </c>
      <c r="N28" s="39"/>
      <c r="O28" s="48" t="s">
        <v>111</v>
      </c>
      <c r="P28">
        <f>F36/P20</f>
        <v>125.66666666666667</v>
      </c>
      <c r="Q28">
        <f>(F67-F36)/Q20</f>
        <v>131.38709677419354</v>
      </c>
      <c r="R28">
        <f>(F97-F67)/R20</f>
        <v>137.46666666666667</v>
      </c>
      <c r="S28">
        <f>(F127-F97)/S20</f>
        <v>139.5</v>
      </c>
      <c r="T28">
        <f>(F158-F127)/T20</f>
        <v>130.54838709677421</v>
      </c>
      <c r="U28">
        <f>(F188-F158)/U20</f>
        <v>126.43333333333334</v>
      </c>
    </row>
    <row r="29" spans="1:22" x14ac:dyDescent="0.25">
      <c r="A29" s="56">
        <v>12</v>
      </c>
      <c r="B29" s="56">
        <v>2913</v>
      </c>
      <c r="C29" s="59">
        <v>13</v>
      </c>
      <c r="D29" s="56">
        <v>2917</v>
      </c>
      <c r="E29" s="59">
        <v>13</v>
      </c>
      <c r="F29" s="56">
        <v>2922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3034</v>
      </c>
      <c r="C30" s="59">
        <v>13</v>
      </c>
      <c r="D30" s="56">
        <v>3039</v>
      </c>
      <c r="E30" s="59">
        <v>13</v>
      </c>
      <c r="F30" s="56">
        <v>3046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3149</v>
      </c>
      <c r="C31" s="59">
        <v>13</v>
      </c>
      <c r="D31" s="56">
        <v>3154</v>
      </c>
      <c r="E31" s="59">
        <v>13</v>
      </c>
      <c r="F31" s="56">
        <v>3161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3267</v>
      </c>
      <c r="C32" s="59">
        <v>13</v>
      </c>
      <c r="D32" s="56">
        <v>3272</v>
      </c>
      <c r="E32" s="59">
        <v>13</v>
      </c>
      <c r="F32" s="56">
        <v>3281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12</v>
      </c>
      <c r="B33" s="56">
        <v>3385</v>
      </c>
      <c r="C33" s="59">
        <v>13</v>
      </c>
      <c r="D33" s="56">
        <v>3389</v>
      </c>
      <c r="E33" s="59">
        <v>13</v>
      </c>
      <c r="F33" s="56">
        <v>3394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3512</v>
      </c>
      <c r="C34" s="59">
        <v>13</v>
      </c>
      <c r="D34" s="56">
        <v>3520</v>
      </c>
      <c r="E34" s="59">
        <v>13</v>
      </c>
      <c r="F34" s="56">
        <v>3527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12</v>
      </c>
      <c r="B35" s="56">
        <v>3635</v>
      </c>
      <c r="C35" s="59">
        <v>13</v>
      </c>
      <c r="D35" s="56">
        <v>3640</v>
      </c>
      <c r="E35" s="59">
        <v>13</v>
      </c>
      <c r="F35" s="56">
        <v>3644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3754</v>
      </c>
      <c r="C36" s="59">
        <v>13</v>
      </c>
      <c r="D36" s="56">
        <v>3762</v>
      </c>
      <c r="E36" s="59">
        <v>13</v>
      </c>
      <c r="F36" s="56">
        <v>3770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7">
        <v>12</v>
      </c>
      <c r="B37" s="57">
        <v>3949</v>
      </c>
      <c r="C37" s="60">
        <v>13</v>
      </c>
      <c r="D37" s="57">
        <v>3957</v>
      </c>
      <c r="E37" s="60">
        <v>13</v>
      </c>
      <c r="F37" s="57">
        <v>3964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4067</v>
      </c>
      <c r="C38" s="60">
        <v>13</v>
      </c>
      <c r="D38" s="57">
        <v>4071</v>
      </c>
      <c r="E38" s="60">
        <v>13</v>
      </c>
      <c r="F38" s="57">
        <v>4075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4202</v>
      </c>
      <c r="C39" s="60">
        <v>13</v>
      </c>
      <c r="D39" s="57">
        <v>4208</v>
      </c>
      <c r="E39" s="60">
        <v>13</v>
      </c>
      <c r="F39" s="57">
        <v>4213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4322</v>
      </c>
      <c r="C40" s="60">
        <v>13</v>
      </c>
      <c r="D40" s="57">
        <v>4330</v>
      </c>
      <c r="E40" s="60">
        <v>13</v>
      </c>
      <c r="F40" s="57">
        <v>4336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4450</v>
      </c>
      <c r="C41" s="60">
        <v>13</v>
      </c>
      <c r="D41" s="57">
        <v>4454</v>
      </c>
      <c r="E41" s="60">
        <v>13</v>
      </c>
      <c r="F41" s="57">
        <v>4460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4608</v>
      </c>
      <c r="C42" s="60">
        <v>13</v>
      </c>
      <c r="D42" s="57">
        <v>4614</v>
      </c>
      <c r="E42" s="60">
        <v>13</v>
      </c>
      <c r="F42" s="57">
        <v>4621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4734</v>
      </c>
      <c r="C43" s="60">
        <v>24</v>
      </c>
      <c r="D43" s="57">
        <v>4746</v>
      </c>
      <c r="E43" s="60">
        <v>24</v>
      </c>
      <c r="F43" s="57">
        <v>4751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4861</v>
      </c>
      <c r="C44" s="60">
        <v>13</v>
      </c>
      <c r="D44" s="57">
        <v>4868</v>
      </c>
      <c r="E44" s="60">
        <v>13</v>
      </c>
      <c r="F44" s="57">
        <v>4876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5004</v>
      </c>
      <c r="C45" s="60">
        <v>13</v>
      </c>
      <c r="D45" s="57">
        <v>5011</v>
      </c>
      <c r="E45" s="60">
        <v>24</v>
      </c>
      <c r="F45" s="57">
        <v>5023</v>
      </c>
      <c r="G45" s="63"/>
      <c r="H45" s="63"/>
      <c r="I45" s="39"/>
      <c r="J45" s="39"/>
      <c r="K45" s="49">
        <v>0</v>
      </c>
      <c r="L45">
        <v>112</v>
      </c>
    </row>
    <row r="46" spans="1:12" x14ac:dyDescent="0.25">
      <c r="A46" s="57">
        <v>12</v>
      </c>
      <c r="B46" s="57">
        <v>5132</v>
      </c>
      <c r="C46" s="60">
        <v>13</v>
      </c>
      <c r="D46" s="57">
        <v>5136</v>
      </c>
      <c r="E46" s="60">
        <v>13</v>
      </c>
      <c r="F46" s="57">
        <v>5140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5246</v>
      </c>
      <c r="C47" s="60">
        <v>13</v>
      </c>
      <c r="D47" s="57">
        <v>5250</v>
      </c>
      <c r="E47" s="60">
        <v>13</v>
      </c>
      <c r="F47" s="57">
        <v>5255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5361</v>
      </c>
      <c r="C48" s="60">
        <v>13</v>
      </c>
      <c r="D48" s="57">
        <v>5365</v>
      </c>
      <c r="E48" s="60">
        <v>13</v>
      </c>
      <c r="F48" s="57">
        <v>5372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21</v>
      </c>
      <c r="B49" s="57">
        <v>5503</v>
      </c>
      <c r="C49" s="60">
        <v>22</v>
      </c>
      <c r="D49" s="57">
        <v>5516</v>
      </c>
      <c r="E49" s="60">
        <v>24</v>
      </c>
      <c r="F49" s="57">
        <v>5524</v>
      </c>
      <c r="G49" s="63"/>
      <c r="H49" s="63"/>
      <c r="I49" s="39"/>
      <c r="J49" s="39"/>
      <c r="K49" s="49">
        <v>0</v>
      </c>
      <c r="L49">
        <v>222</v>
      </c>
    </row>
    <row r="50" spans="1:12" x14ac:dyDescent="0.25">
      <c r="A50" s="57">
        <v>12</v>
      </c>
      <c r="B50" s="57">
        <v>5634</v>
      </c>
      <c r="C50" s="60">
        <v>13</v>
      </c>
      <c r="D50" s="57">
        <v>5642</v>
      </c>
      <c r="E50" s="60">
        <v>13</v>
      </c>
      <c r="F50" s="57">
        <v>5649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5761</v>
      </c>
      <c r="C51" s="60">
        <v>13</v>
      </c>
      <c r="D51" s="57">
        <v>5766</v>
      </c>
      <c r="E51" s="60">
        <v>13</v>
      </c>
      <c r="F51" s="57">
        <v>5771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5881</v>
      </c>
      <c r="C52" s="60">
        <v>13</v>
      </c>
      <c r="D52" s="57">
        <v>5887</v>
      </c>
      <c r="E52" s="60">
        <v>13</v>
      </c>
      <c r="F52" s="57">
        <v>5895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6011</v>
      </c>
      <c r="C53" s="60">
        <v>13</v>
      </c>
      <c r="D53" s="57">
        <v>6017</v>
      </c>
      <c r="E53" s="60">
        <v>13</v>
      </c>
      <c r="F53" s="57">
        <v>6022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6178</v>
      </c>
      <c r="C54" s="60">
        <v>24</v>
      </c>
      <c r="D54" s="57">
        <v>6190</v>
      </c>
      <c r="E54" s="60">
        <v>24</v>
      </c>
      <c r="F54" s="57">
        <v>6194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6302</v>
      </c>
      <c r="C55" s="60">
        <v>13</v>
      </c>
      <c r="D55" s="57">
        <v>6306</v>
      </c>
      <c r="E55" s="60">
        <v>13</v>
      </c>
      <c r="F55" s="57">
        <v>6310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6417</v>
      </c>
      <c r="C56" s="60">
        <v>24</v>
      </c>
      <c r="D56" s="57">
        <v>6432</v>
      </c>
      <c r="E56" s="60">
        <v>24</v>
      </c>
      <c r="F56" s="57">
        <v>6436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6548</v>
      </c>
      <c r="C57" s="60">
        <v>13</v>
      </c>
      <c r="D57" s="57">
        <v>6554</v>
      </c>
      <c r="E57" s="60">
        <v>13</v>
      </c>
      <c r="F57" s="57">
        <v>6560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12</v>
      </c>
      <c r="B58" s="57">
        <v>6675</v>
      </c>
      <c r="C58" s="60">
        <v>13</v>
      </c>
      <c r="D58" s="57">
        <v>6682</v>
      </c>
      <c r="E58" s="60">
        <v>13</v>
      </c>
      <c r="F58" s="57">
        <v>6689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12</v>
      </c>
      <c r="B59" s="57">
        <v>6808</v>
      </c>
      <c r="C59" s="60">
        <v>13</v>
      </c>
      <c r="D59" s="57">
        <v>6814</v>
      </c>
      <c r="E59" s="60">
        <v>13</v>
      </c>
      <c r="F59" s="57">
        <v>6820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12</v>
      </c>
      <c r="B60" s="57">
        <v>6936</v>
      </c>
      <c r="C60" s="60">
        <v>13</v>
      </c>
      <c r="D60" s="57">
        <v>6941</v>
      </c>
      <c r="E60" s="60">
        <v>24</v>
      </c>
      <c r="F60" s="57">
        <v>6955</v>
      </c>
      <c r="G60" s="63"/>
      <c r="H60" s="63"/>
      <c r="I60" s="39"/>
      <c r="J60" s="39"/>
      <c r="K60" s="49">
        <v>0</v>
      </c>
      <c r="L60">
        <v>112</v>
      </c>
    </row>
    <row r="61" spans="1:12" x14ac:dyDescent="0.25">
      <c r="A61" s="57">
        <v>12</v>
      </c>
      <c r="B61" s="57">
        <v>7061</v>
      </c>
      <c r="C61" s="60">
        <v>13</v>
      </c>
      <c r="D61" s="57">
        <v>7070</v>
      </c>
      <c r="E61" s="60">
        <v>13</v>
      </c>
      <c r="F61" s="57">
        <v>7077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21</v>
      </c>
      <c r="B62" s="57">
        <v>7183</v>
      </c>
      <c r="C62" s="60">
        <v>22</v>
      </c>
      <c r="D62" s="57">
        <v>7197</v>
      </c>
      <c r="E62" s="60">
        <v>24</v>
      </c>
      <c r="F62" s="57">
        <v>7206</v>
      </c>
      <c r="G62" s="63"/>
      <c r="H62" s="63"/>
      <c r="I62" s="39"/>
      <c r="J62" s="39"/>
      <c r="K62" s="49">
        <v>0</v>
      </c>
      <c r="L62">
        <v>222</v>
      </c>
    </row>
    <row r="63" spans="1:12" x14ac:dyDescent="0.25">
      <c r="A63" s="57">
        <v>12</v>
      </c>
      <c r="B63" s="57">
        <v>7314</v>
      </c>
      <c r="C63" s="60">
        <v>13</v>
      </c>
      <c r="D63" s="57">
        <v>7322</v>
      </c>
      <c r="E63" s="60">
        <v>13</v>
      </c>
      <c r="F63" s="57">
        <v>7329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25">
      <c r="A64" s="57">
        <v>12</v>
      </c>
      <c r="B64" s="57">
        <v>7444</v>
      </c>
      <c r="C64" s="60">
        <v>13</v>
      </c>
      <c r="D64" s="57">
        <v>7448</v>
      </c>
      <c r="E64" s="60">
        <v>13</v>
      </c>
      <c r="F64" s="57">
        <v>7455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12</v>
      </c>
      <c r="B65" s="57">
        <v>7578</v>
      </c>
      <c r="C65" s="60">
        <v>13</v>
      </c>
      <c r="D65" s="57">
        <v>7584</v>
      </c>
      <c r="E65" s="60">
        <v>24</v>
      </c>
      <c r="F65" s="57">
        <v>7597</v>
      </c>
      <c r="G65" s="63"/>
      <c r="H65" s="63"/>
      <c r="I65" s="39"/>
      <c r="J65" s="39"/>
      <c r="K65" s="49">
        <v>0</v>
      </c>
      <c r="L65">
        <v>112</v>
      </c>
    </row>
    <row r="66" spans="1:12" x14ac:dyDescent="0.25">
      <c r="A66" s="57">
        <v>12</v>
      </c>
      <c r="B66" s="57">
        <v>7705</v>
      </c>
      <c r="C66" s="60">
        <v>13</v>
      </c>
      <c r="D66" s="57">
        <v>7713</v>
      </c>
      <c r="E66" s="60">
        <v>13</v>
      </c>
      <c r="F66" s="57">
        <v>7717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12</v>
      </c>
      <c r="B67" s="57">
        <v>7832</v>
      </c>
      <c r="C67" s="60">
        <v>13</v>
      </c>
      <c r="D67" s="57">
        <v>7838</v>
      </c>
      <c r="E67" s="60">
        <v>13</v>
      </c>
      <c r="F67" s="57">
        <v>7843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6">
        <v>12</v>
      </c>
      <c r="B68" s="56">
        <v>7969</v>
      </c>
      <c r="C68" s="59">
        <v>13</v>
      </c>
      <c r="D68" s="56">
        <v>7976</v>
      </c>
      <c r="E68" s="59">
        <v>13</v>
      </c>
      <c r="F68" s="56">
        <v>7981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8091</v>
      </c>
      <c r="C69" s="59">
        <v>13</v>
      </c>
      <c r="D69" s="56">
        <v>8095</v>
      </c>
      <c r="E69" s="59">
        <v>13</v>
      </c>
      <c r="F69" s="56">
        <v>8102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8238</v>
      </c>
      <c r="C70" s="59">
        <v>13</v>
      </c>
      <c r="D70" s="56">
        <v>8243</v>
      </c>
      <c r="E70" s="59">
        <v>13</v>
      </c>
      <c r="F70" s="56">
        <v>8250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8362</v>
      </c>
      <c r="C71" s="59">
        <v>13</v>
      </c>
      <c r="D71" s="56">
        <v>8370</v>
      </c>
      <c r="E71" s="59">
        <v>13</v>
      </c>
      <c r="F71" s="56">
        <v>8379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8488</v>
      </c>
      <c r="C72" s="59">
        <v>13</v>
      </c>
      <c r="D72" s="56">
        <v>8495</v>
      </c>
      <c r="E72" s="59">
        <v>13</v>
      </c>
      <c r="F72" s="56">
        <v>8502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8608</v>
      </c>
      <c r="C73" s="59">
        <v>13</v>
      </c>
      <c r="D73" s="56">
        <v>8613</v>
      </c>
      <c r="E73" s="59">
        <v>13</v>
      </c>
      <c r="F73" s="56">
        <v>8620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21</v>
      </c>
      <c r="B74" s="56">
        <v>8726</v>
      </c>
      <c r="C74" s="59">
        <v>22</v>
      </c>
      <c r="D74" s="56">
        <v>8731</v>
      </c>
      <c r="E74" s="59">
        <v>24</v>
      </c>
      <c r="F74" s="56">
        <v>8744</v>
      </c>
      <c r="G74" s="62"/>
      <c r="H74" s="62"/>
      <c r="I74" s="40"/>
      <c r="J74" s="40"/>
      <c r="K74" s="41">
        <v>0</v>
      </c>
      <c r="L74">
        <v>222</v>
      </c>
    </row>
    <row r="75" spans="1:12" x14ac:dyDescent="0.25">
      <c r="A75" s="56">
        <v>21</v>
      </c>
      <c r="B75" s="56">
        <v>8883</v>
      </c>
      <c r="C75" s="59">
        <v>22</v>
      </c>
      <c r="D75" s="56">
        <v>8893</v>
      </c>
      <c r="E75" s="59">
        <v>13</v>
      </c>
      <c r="F75" s="56">
        <v>8911</v>
      </c>
      <c r="G75" s="62"/>
      <c r="H75" s="62"/>
      <c r="I75" s="40"/>
      <c r="J75" s="40"/>
      <c r="K75" s="41">
        <v>0</v>
      </c>
      <c r="L75">
        <v>221</v>
      </c>
    </row>
    <row r="76" spans="1:12" x14ac:dyDescent="0.25">
      <c r="A76" s="56">
        <v>12</v>
      </c>
      <c r="B76" s="56">
        <v>9015</v>
      </c>
      <c r="C76" s="59">
        <v>24</v>
      </c>
      <c r="D76" s="56">
        <v>9033</v>
      </c>
      <c r="E76" s="59">
        <v>24</v>
      </c>
      <c r="F76" s="56">
        <v>9037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9149</v>
      </c>
      <c r="C77" s="59">
        <v>13</v>
      </c>
      <c r="D77" s="56">
        <v>9154</v>
      </c>
      <c r="E77" s="59">
        <v>13</v>
      </c>
      <c r="F77" s="56">
        <v>9160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9280</v>
      </c>
      <c r="C78" s="59">
        <v>13</v>
      </c>
      <c r="D78" s="56">
        <v>9287</v>
      </c>
      <c r="E78" s="59">
        <v>13</v>
      </c>
      <c r="F78" s="56">
        <v>9295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9425</v>
      </c>
      <c r="C79" s="59">
        <v>13</v>
      </c>
      <c r="D79" s="56">
        <v>9430</v>
      </c>
      <c r="E79" s="59">
        <v>13</v>
      </c>
      <c r="F79" s="56">
        <v>9437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9546</v>
      </c>
      <c r="C80" s="59">
        <v>13</v>
      </c>
      <c r="D80" s="56">
        <v>9554</v>
      </c>
      <c r="E80" s="59">
        <v>13</v>
      </c>
      <c r="F80" s="56">
        <v>9561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9697</v>
      </c>
      <c r="C81" s="59">
        <v>13</v>
      </c>
      <c r="D81" s="56">
        <v>9701</v>
      </c>
      <c r="E81" s="59">
        <v>13</v>
      </c>
      <c r="F81" s="56">
        <v>9707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9880</v>
      </c>
      <c r="C82" s="59">
        <v>13</v>
      </c>
      <c r="D82" s="56">
        <v>9887</v>
      </c>
      <c r="E82" s="59">
        <v>13</v>
      </c>
      <c r="F82" s="56">
        <v>9896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10031</v>
      </c>
      <c r="C83" s="59">
        <v>22</v>
      </c>
      <c r="D83" s="56">
        <v>10040</v>
      </c>
      <c r="E83" s="59">
        <v>24</v>
      </c>
      <c r="F83" s="56">
        <v>10046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12</v>
      </c>
      <c r="B84" s="56">
        <v>10149</v>
      </c>
      <c r="C84" s="59">
        <v>13</v>
      </c>
      <c r="D84" s="56">
        <v>10157</v>
      </c>
      <c r="E84" s="59">
        <v>13</v>
      </c>
      <c r="F84" s="56">
        <v>10164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12</v>
      </c>
      <c r="B85" s="56">
        <v>10306</v>
      </c>
      <c r="C85" s="59">
        <v>13</v>
      </c>
      <c r="D85" s="56">
        <v>10315</v>
      </c>
      <c r="E85" s="59">
        <v>13</v>
      </c>
      <c r="F85" s="56">
        <v>10323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25">
      <c r="A86" s="56">
        <v>12</v>
      </c>
      <c r="B86" s="56">
        <v>10459</v>
      </c>
      <c r="C86" s="59">
        <v>13</v>
      </c>
      <c r="D86" s="56">
        <v>10467</v>
      </c>
      <c r="E86" s="59">
        <v>13</v>
      </c>
      <c r="F86" s="56">
        <v>10475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10593</v>
      </c>
      <c r="C87" s="59">
        <v>13</v>
      </c>
      <c r="D87" s="56">
        <v>10600</v>
      </c>
      <c r="E87" s="59">
        <v>13</v>
      </c>
      <c r="F87" s="56">
        <v>10607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21</v>
      </c>
      <c r="B88" s="56">
        <v>10725</v>
      </c>
      <c r="C88" s="59">
        <v>22</v>
      </c>
      <c r="D88" s="56">
        <v>10733</v>
      </c>
      <c r="E88" s="59">
        <v>24</v>
      </c>
      <c r="F88" s="56">
        <v>10743</v>
      </c>
      <c r="G88" s="62"/>
      <c r="H88" s="62"/>
      <c r="I88" s="40"/>
      <c r="J88" s="40"/>
      <c r="K88" s="41">
        <v>0</v>
      </c>
      <c r="L88">
        <v>222</v>
      </c>
    </row>
    <row r="89" spans="1:12" x14ac:dyDescent="0.25">
      <c r="A89" s="56">
        <v>12</v>
      </c>
      <c r="B89" s="56">
        <v>10852</v>
      </c>
      <c r="C89" s="59">
        <v>13</v>
      </c>
      <c r="D89" s="56">
        <v>10857</v>
      </c>
      <c r="E89" s="59">
        <v>13</v>
      </c>
      <c r="F89" s="56">
        <v>10863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12</v>
      </c>
      <c r="B90" s="56">
        <v>10979</v>
      </c>
      <c r="C90" s="59">
        <v>13</v>
      </c>
      <c r="D90" s="56">
        <v>10984</v>
      </c>
      <c r="E90" s="59">
        <v>13</v>
      </c>
      <c r="F90" s="56">
        <v>10991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11150</v>
      </c>
      <c r="C91" s="59">
        <v>13</v>
      </c>
      <c r="D91" s="56">
        <v>11158</v>
      </c>
      <c r="E91" s="59">
        <v>13</v>
      </c>
      <c r="F91" s="56">
        <v>11165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11270</v>
      </c>
      <c r="C92" s="59">
        <v>13</v>
      </c>
      <c r="D92" s="56">
        <v>11296</v>
      </c>
      <c r="E92" s="59">
        <v>13</v>
      </c>
      <c r="F92" s="56">
        <v>11300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11419</v>
      </c>
      <c r="C93" s="59">
        <v>13</v>
      </c>
      <c r="D93" s="56">
        <v>11427</v>
      </c>
      <c r="E93" s="59">
        <v>24</v>
      </c>
      <c r="F93" s="56">
        <v>11445</v>
      </c>
      <c r="G93" s="62"/>
      <c r="H93" s="62"/>
      <c r="I93" s="40"/>
      <c r="J93" s="40"/>
      <c r="K93" s="41">
        <v>0</v>
      </c>
      <c r="L93">
        <v>112</v>
      </c>
    </row>
    <row r="94" spans="1:12" x14ac:dyDescent="0.25">
      <c r="A94" s="56">
        <v>12</v>
      </c>
      <c r="B94" s="56">
        <v>11552</v>
      </c>
      <c r="C94" s="59">
        <v>13</v>
      </c>
      <c r="D94" s="56">
        <v>11558</v>
      </c>
      <c r="E94" s="59">
        <v>13</v>
      </c>
      <c r="F94" s="56">
        <v>11566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11671</v>
      </c>
      <c r="C95" s="59">
        <v>13</v>
      </c>
      <c r="D95" s="56">
        <v>11680</v>
      </c>
      <c r="E95" s="59">
        <v>13</v>
      </c>
      <c r="F95" s="56">
        <v>11686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11822</v>
      </c>
      <c r="C96" s="59">
        <v>13</v>
      </c>
      <c r="D96" s="56">
        <v>11830</v>
      </c>
      <c r="E96" s="59">
        <v>13</v>
      </c>
      <c r="F96" s="56">
        <v>11836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11949</v>
      </c>
      <c r="C97" s="59">
        <v>13</v>
      </c>
      <c r="D97" s="56">
        <v>11957</v>
      </c>
      <c r="E97" s="59">
        <v>13</v>
      </c>
      <c r="F97" s="56">
        <v>11967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7">
        <v>12</v>
      </c>
      <c r="B98" s="57">
        <v>12080</v>
      </c>
      <c r="C98" s="60">
        <v>13</v>
      </c>
      <c r="D98" s="57">
        <v>12088</v>
      </c>
      <c r="E98" s="60">
        <v>13</v>
      </c>
      <c r="F98" s="57">
        <v>12097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12205</v>
      </c>
      <c r="C99" s="60">
        <v>13</v>
      </c>
      <c r="D99" s="57">
        <v>12209</v>
      </c>
      <c r="E99" s="60">
        <v>13</v>
      </c>
      <c r="F99" s="57">
        <v>12217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12449</v>
      </c>
      <c r="C100" s="60">
        <v>13</v>
      </c>
      <c r="D100" s="57">
        <v>12454</v>
      </c>
      <c r="E100" s="60">
        <v>13</v>
      </c>
      <c r="F100" s="57">
        <v>12460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12662</v>
      </c>
      <c r="C101" s="60">
        <v>11</v>
      </c>
      <c r="D101" s="57">
        <v>12688</v>
      </c>
      <c r="E101" s="60">
        <v>11</v>
      </c>
      <c r="F101" s="57">
        <v>12697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12</v>
      </c>
      <c r="B102" s="57">
        <v>12796</v>
      </c>
      <c r="C102" s="60">
        <v>13</v>
      </c>
      <c r="D102" s="57">
        <v>12804</v>
      </c>
      <c r="E102" s="60">
        <v>13</v>
      </c>
      <c r="F102" s="57">
        <v>12812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12918</v>
      </c>
      <c r="C103" s="60">
        <v>13</v>
      </c>
      <c r="D103" s="57">
        <v>12925</v>
      </c>
      <c r="E103" s="60">
        <v>13</v>
      </c>
      <c r="F103" s="57">
        <v>12932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13046</v>
      </c>
      <c r="C104" s="60">
        <v>13</v>
      </c>
      <c r="D104" s="57">
        <v>13054</v>
      </c>
      <c r="E104" s="60">
        <v>13</v>
      </c>
      <c r="F104" s="57">
        <v>13062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13168</v>
      </c>
      <c r="C105" s="60">
        <v>13</v>
      </c>
      <c r="D105" s="57">
        <v>13176</v>
      </c>
      <c r="E105" s="60">
        <v>24</v>
      </c>
      <c r="F105" s="57">
        <v>13192</v>
      </c>
      <c r="G105" s="63"/>
      <c r="H105" s="63"/>
      <c r="I105" s="39"/>
      <c r="J105" s="39"/>
      <c r="K105" s="49">
        <v>0</v>
      </c>
      <c r="L105">
        <v>112</v>
      </c>
    </row>
    <row r="106" spans="1:12" x14ac:dyDescent="0.25">
      <c r="A106" s="57">
        <v>12</v>
      </c>
      <c r="B106" s="57">
        <v>13301</v>
      </c>
      <c r="C106" s="60">
        <v>13</v>
      </c>
      <c r="D106" s="57">
        <v>13306</v>
      </c>
      <c r="E106" s="60">
        <v>13</v>
      </c>
      <c r="F106" s="57">
        <v>13313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13421</v>
      </c>
      <c r="C107" s="60">
        <v>24</v>
      </c>
      <c r="D107" s="57">
        <v>13437</v>
      </c>
      <c r="E107" s="60">
        <v>24</v>
      </c>
      <c r="F107" s="57">
        <v>13446</v>
      </c>
      <c r="G107" s="63"/>
      <c r="H107" s="63"/>
      <c r="I107" s="39"/>
      <c r="J107" s="39"/>
      <c r="K107" s="49">
        <v>0</v>
      </c>
      <c r="L107">
        <v>122</v>
      </c>
    </row>
    <row r="108" spans="1:12" x14ac:dyDescent="0.25">
      <c r="A108" s="57">
        <v>12</v>
      </c>
      <c r="B108" s="57">
        <v>13551</v>
      </c>
      <c r="C108" s="60">
        <v>13</v>
      </c>
      <c r="D108" s="57">
        <v>13559</v>
      </c>
      <c r="E108" s="60">
        <v>13</v>
      </c>
      <c r="F108" s="57">
        <v>13567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21</v>
      </c>
      <c r="B109" s="57">
        <v>13705</v>
      </c>
      <c r="C109" s="60">
        <v>22</v>
      </c>
      <c r="D109" s="57">
        <v>13721</v>
      </c>
      <c r="E109" s="60">
        <v>24</v>
      </c>
      <c r="F109" s="57">
        <v>13728</v>
      </c>
      <c r="G109" s="63"/>
      <c r="H109" s="63"/>
      <c r="I109" s="39"/>
      <c r="J109" s="39"/>
      <c r="K109" s="49">
        <v>0</v>
      </c>
      <c r="L109">
        <v>222</v>
      </c>
    </row>
    <row r="110" spans="1:12" x14ac:dyDescent="0.25">
      <c r="A110" s="57">
        <v>12</v>
      </c>
      <c r="B110" s="57">
        <v>13835</v>
      </c>
      <c r="C110" s="60">
        <v>13</v>
      </c>
      <c r="D110" s="57">
        <v>13843</v>
      </c>
      <c r="E110" s="60">
        <v>13</v>
      </c>
      <c r="F110" s="57">
        <v>13848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13976</v>
      </c>
      <c r="C111" s="60">
        <v>13</v>
      </c>
      <c r="D111" s="57">
        <v>13983</v>
      </c>
      <c r="E111" s="60">
        <v>13</v>
      </c>
      <c r="F111" s="57">
        <v>13990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14095</v>
      </c>
      <c r="C112" s="60">
        <v>13</v>
      </c>
      <c r="D112" s="57">
        <v>14102</v>
      </c>
      <c r="E112" s="60">
        <v>13</v>
      </c>
      <c r="F112" s="57">
        <v>14109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14233</v>
      </c>
      <c r="C113" s="60">
        <v>13</v>
      </c>
      <c r="D113" s="57">
        <v>14240</v>
      </c>
      <c r="E113" s="60">
        <v>13</v>
      </c>
      <c r="F113" s="57">
        <v>14247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21</v>
      </c>
      <c r="B114" s="57">
        <v>14373</v>
      </c>
      <c r="C114" s="60">
        <v>22</v>
      </c>
      <c r="D114" s="57">
        <v>14386</v>
      </c>
      <c r="E114" s="60">
        <v>24</v>
      </c>
      <c r="F114" s="57">
        <v>14394</v>
      </c>
      <c r="G114" s="63"/>
      <c r="H114" s="63"/>
      <c r="I114" s="39"/>
      <c r="J114" s="39"/>
      <c r="K114" s="49">
        <v>0</v>
      </c>
      <c r="L114">
        <v>222</v>
      </c>
    </row>
    <row r="115" spans="1:12" x14ac:dyDescent="0.25">
      <c r="A115" s="57">
        <v>12</v>
      </c>
      <c r="B115" s="57">
        <v>14508</v>
      </c>
      <c r="C115" s="60">
        <v>13</v>
      </c>
      <c r="D115" s="57">
        <v>14516</v>
      </c>
      <c r="E115" s="60">
        <v>24</v>
      </c>
      <c r="F115" s="57">
        <v>14528</v>
      </c>
      <c r="G115" s="63"/>
      <c r="H115" s="63"/>
      <c r="I115" s="39"/>
      <c r="J115" s="39"/>
      <c r="K115" s="49">
        <v>0</v>
      </c>
      <c r="L115">
        <v>112</v>
      </c>
    </row>
    <row r="116" spans="1:12" x14ac:dyDescent="0.25">
      <c r="A116" s="57">
        <v>12</v>
      </c>
      <c r="B116" s="57">
        <v>14635</v>
      </c>
      <c r="C116" s="60">
        <v>13</v>
      </c>
      <c r="D116" s="57">
        <v>14647</v>
      </c>
      <c r="E116" s="60">
        <v>13</v>
      </c>
      <c r="F116" s="57">
        <v>14657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14793</v>
      </c>
      <c r="C117" s="60">
        <v>13</v>
      </c>
      <c r="D117" s="57">
        <v>14797</v>
      </c>
      <c r="E117" s="60">
        <v>13</v>
      </c>
      <c r="F117" s="57">
        <v>14804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14924</v>
      </c>
      <c r="C118" s="60">
        <v>13</v>
      </c>
      <c r="D118" s="57">
        <v>14928</v>
      </c>
      <c r="E118" s="60">
        <v>13</v>
      </c>
      <c r="F118" s="57">
        <v>14933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12</v>
      </c>
      <c r="B119" s="57">
        <v>15061</v>
      </c>
      <c r="C119" s="60">
        <v>13</v>
      </c>
      <c r="D119" s="57">
        <v>15069</v>
      </c>
      <c r="E119" s="60">
        <v>13</v>
      </c>
      <c r="F119" s="57">
        <v>15076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15188</v>
      </c>
      <c r="C120" s="60">
        <v>13</v>
      </c>
      <c r="D120" s="57">
        <v>15196</v>
      </c>
      <c r="E120" s="60">
        <v>13</v>
      </c>
      <c r="F120" s="57">
        <v>15201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15328</v>
      </c>
      <c r="C121" s="60">
        <v>13</v>
      </c>
      <c r="D121" s="57">
        <v>15335</v>
      </c>
      <c r="E121" s="60">
        <v>13</v>
      </c>
      <c r="F121" s="57">
        <v>15344</v>
      </c>
      <c r="G121" s="63"/>
      <c r="H121" s="63"/>
      <c r="I121" s="39"/>
      <c r="J121" s="39"/>
      <c r="K121" s="49">
        <v>0</v>
      </c>
      <c r="L121">
        <v>111</v>
      </c>
    </row>
    <row r="122" spans="1:12" x14ac:dyDescent="0.25">
      <c r="A122" s="57">
        <v>12</v>
      </c>
      <c r="B122" s="57">
        <v>15451</v>
      </c>
      <c r="C122" s="60">
        <v>13</v>
      </c>
      <c r="D122" s="57">
        <v>15459</v>
      </c>
      <c r="E122" s="60">
        <v>13</v>
      </c>
      <c r="F122" s="57">
        <v>15467</v>
      </c>
      <c r="G122" s="63"/>
      <c r="H122" s="63"/>
      <c r="I122" s="39"/>
      <c r="J122" s="39"/>
      <c r="K122" s="49">
        <v>0</v>
      </c>
      <c r="L122">
        <v>111</v>
      </c>
    </row>
    <row r="123" spans="1:12" x14ac:dyDescent="0.25">
      <c r="A123" s="57">
        <v>12</v>
      </c>
      <c r="B123" s="57">
        <v>15626</v>
      </c>
      <c r="C123" s="60">
        <v>13</v>
      </c>
      <c r="D123" s="57">
        <v>15634</v>
      </c>
      <c r="E123" s="60">
        <v>13</v>
      </c>
      <c r="F123" s="57">
        <v>15642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15745</v>
      </c>
      <c r="C124" s="60">
        <v>13</v>
      </c>
      <c r="D124" s="57">
        <v>15754</v>
      </c>
      <c r="E124" s="60">
        <v>13</v>
      </c>
      <c r="F124" s="57">
        <v>15762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15881</v>
      </c>
      <c r="C125" s="60">
        <v>13</v>
      </c>
      <c r="D125" s="57">
        <v>15888</v>
      </c>
      <c r="E125" s="60">
        <v>13</v>
      </c>
      <c r="F125" s="57">
        <v>15896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16007</v>
      </c>
      <c r="C126" s="60">
        <v>13</v>
      </c>
      <c r="D126" s="57">
        <v>16015</v>
      </c>
      <c r="E126" s="60">
        <v>13</v>
      </c>
      <c r="F126" s="57">
        <v>16019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16134</v>
      </c>
      <c r="C127" s="60">
        <v>13</v>
      </c>
      <c r="D127" s="57">
        <v>16143</v>
      </c>
      <c r="E127" s="60">
        <v>13</v>
      </c>
      <c r="F127" s="57">
        <v>16152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6">
        <v>12</v>
      </c>
      <c r="B128" s="56">
        <v>16281</v>
      </c>
      <c r="C128" s="59">
        <v>13</v>
      </c>
      <c r="D128" s="56">
        <v>16288</v>
      </c>
      <c r="E128" s="59">
        <v>13</v>
      </c>
      <c r="F128" s="56">
        <v>16296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12</v>
      </c>
      <c r="B129" s="56">
        <v>16404</v>
      </c>
      <c r="C129" s="59">
        <v>13</v>
      </c>
      <c r="D129" s="56">
        <v>16416</v>
      </c>
      <c r="E129" s="59">
        <v>13</v>
      </c>
      <c r="F129" s="56">
        <v>16423</v>
      </c>
      <c r="G129" s="62"/>
      <c r="H129" s="62"/>
      <c r="I129" s="40"/>
      <c r="J129" s="40"/>
      <c r="K129" s="41">
        <v>0</v>
      </c>
      <c r="L129">
        <v>111</v>
      </c>
    </row>
    <row r="130" spans="1:12" x14ac:dyDescent="0.25">
      <c r="A130" s="56">
        <v>21</v>
      </c>
      <c r="B130" s="56">
        <v>16539</v>
      </c>
      <c r="C130" s="59">
        <v>11</v>
      </c>
      <c r="D130" s="56">
        <v>16556</v>
      </c>
      <c r="E130" s="59">
        <v>11</v>
      </c>
      <c r="F130" s="56">
        <v>16564</v>
      </c>
      <c r="G130" s="62"/>
      <c r="H130" s="62"/>
      <c r="I130" s="40"/>
      <c r="J130" s="40"/>
      <c r="K130" s="41">
        <v>0</v>
      </c>
      <c r="L130">
        <v>211</v>
      </c>
    </row>
    <row r="131" spans="1:12" x14ac:dyDescent="0.25">
      <c r="A131" s="56">
        <v>12</v>
      </c>
      <c r="B131" s="56">
        <v>16675</v>
      </c>
      <c r="C131" s="59">
        <v>13</v>
      </c>
      <c r="D131" s="56">
        <v>16690</v>
      </c>
      <c r="E131" s="59">
        <v>13</v>
      </c>
      <c r="F131" s="56">
        <v>16698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12</v>
      </c>
      <c r="B132" s="56">
        <v>16805</v>
      </c>
      <c r="C132" s="59">
        <v>13</v>
      </c>
      <c r="D132" s="56">
        <v>16810</v>
      </c>
      <c r="E132" s="59">
        <v>13</v>
      </c>
      <c r="F132" s="56">
        <v>16815</v>
      </c>
      <c r="G132" s="62"/>
      <c r="H132" s="62"/>
      <c r="I132" s="40"/>
      <c r="J132" s="40"/>
      <c r="K132" s="41">
        <v>0</v>
      </c>
      <c r="L132">
        <v>111</v>
      </c>
    </row>
    <row r="133" spans="1:12" x14ac:dyDescent="0.25">
      <c r="A133" s="56">
        <v>12</v>
      </c>
      <c r="B133" s="56">
        <v>16920</v>
      </c>
      <c r="C133" s="59">
        <v>13</v>
      </c>
      <c r="D133" s="56">
        <v>16928</v>
      </c>
      <c r="E133" s="59">
        <v>13</v>
      </c>
      <c r="F133" s="56">
        <v>16937</v>
      </c>
      <c r="G133" s="62"/>
      <c r="H133" s="62"/>
      <c r="I133" s="40"/>
      <c r="J133" s="40"/>
      <c r="K133" s="41">
        <v>0</v>
      </c>
      <c r="L133">
        <v>111</v>
      </c>
    </row>
    <row r="134" spans="1:12" x14ac:dyDescent="0.25">
      <c r="A134" s="56">
        <v>12</v>
      </c>
      <c r="B134" s="56">
        <v>17060</v>
      </c>
      <c r="C134" s="59">
        <v>13</v>
      </c>
      <c r="D134" s="56">
        <v>17073</v>
      </c>
      <c r="E134" s="59">
        <v>13</v>
      </c>
      <c r="F134" s="56">
        <v>17081</v>
      </c>
      <c r="G134" s="62"/>
      <c r="H134" s="62"/>
      <c r="I134" s="40"/>
      <c r="J134" s="40"/>
      <c r="K134" s="41">
        <v>0</v>
      </c>
      <c r="L134">
        <v>111</v>
      </c>
    </row>
    <row r="135" spans="1:12" x14ac:dyDescent="0.25">
      <c r="A135" s="56">
        <v>12</v>
      </c>
      <c r="B135" s="56">
        <v>17195</v>
      </c>
      <c r="C135" s="59">
        <v>13</v>
      </c>
      <c r="D135" s="56">
        <v>17204</v>
      </c>
      <c r="E135" s="59">
        <v>13</v>
      </c>
      <c r="F135" s="56">
        <v>17212</v>
      </c>
      <c r="G135" s="62"/>
      <c r="H135" s="62"/>
      <c r="I135" s="40"/>
      <c r="J135" s="40"/>
      <c r="K135" s="41">
        <v>0</v>
      </c>
      <c r="L135">
        <v>111</v>
      </c>
    </row>
    <row r="136" spans="1:12" x14ac:dyDescent="0.25">
      <c r="A136" s="56">
        <v>12</v>
      </c>
      <c r="B136" s="56">
        <v>17318</v>
      </c>
      <c r="C136" s="59">
        <v>13</v>
      </c>
      <c r="D136" s="56">
        <v>17326</v>
      </c>
      <c r="E136" s="59">
        <v>13</v>
      </c>
      <c r="F136" s="56">
        <v>17334</v>
      </c>
      <c r="G136" s="62"/>
      <c r="H136" s="62"/>
      <c r="I136" s="40"/>
      <c r="J136" s="40"/>
      <c r="K136" s="41">
        <v>0</v>
      </c>
      <c r="L136">
        <v>111</v>
      </c>
    </row>
    <row r="137" spans="1:12" x14ac:dyDescent="0.25">
      <c r="A137" s="56">
        <v>12</v>
      </c>
      <c r="B137" s="56">
        <v>17458</v>
      </c>
      <c r="C137" s="59">
        <v>13</v>
      </c>
      <c r="D137" s="56">
        <v>17465</v>
      </c>
      <c r="E137" s="59">
        <v>13</v>
      </c>
      <c r="F137" s="56">
        <v>17470</v>
      </c>
      <c r="G137" s="62"/>
      <c r="H137" s="62"/>
      <c r="I137" s="40"/>
      <c r="J137" s="40"/>
      <c r="K137" s="41">
        <v>0</v>
      </c>
      <c r="L137">
        <v>111</v>
      </c>
    </row>
    <row r="138" spans="1:12" x14ac:dyDescent="0.25">
      <c r="A138" s="56">
        <v>12</v>
      </c>
      <c r="B138" s="56">
        <v>17577</v>
      </c>
      <c r="C138" s="59">
        <v>13</v>
      </c>
      <c r="D138" s="56">
        <v>17583</v>
      </c>
      <c r="E138" s="59">
        <v>13</v>
      </c>
      <c r="F138" s="56">
        <v>17587</v>
      </c>
      <c r="G138" s="62"/>
      <c r="H138" s="62"/>
      <c r="I138" s="40"/>
      <c r="J138" s="40"/>
      <c r="K138" s="41">
        <v>0</v>
      </c>
      <c r="L138">
        <v>111</v>
      </c>
    </row>
    <row r="139" spans="1:12" x14ac:dyDescent="0.25">
      <c r="A139" s="56">
        <v>12</v>
      </c>
      <c r="B139" s="56">
        <v>17701</v>
      </c>
      <c r="C139" s="59">
        <v>13</v>
      </c>
      <c r="D139" s="56">
        <v>17707</v>
      </c>
      <c r="E139" s="59">
        <v>13</v>
      </c>
      <c r="F139" s="56">
        <v>17715</v>
      </c>
      <c r="G139" s="62"/>
      <c r="H139" s="62"/>
      <c r="I139" s="40"/>
      <c r="J139" s="40"/>
      <c r="K139" s="41">
        <v>0</v>
      </c>
      <c r="L139">
        <v>111</v>
      </c>
    </row>
    <row r="140" spans="1:12" x14ac:dyDescent="0.25">
      <c r="A140" s="56">
        <v>12</v>
      </c>
      <c r="B140" s="56">
        <v>17855</v>
      </c>
      <c r="C140" s="59">
        <v>13</v>
      </c>
      <c r="D140" s="56">
        <v>17862</v>
      </c>
      <c r="E140" s="59">
        <v>13</v>
      </c>
      <c r="F140" s="56">
        <v>17870</v>
      </c>
      <c r="G140" s="62"/>
      <c r="H140" s="62"/>
      <c r="I140" s="40"/>
      <c r="J140" s="40"/>
      <c r="K140" s="41">
        <v>0</v>
      </c>
      <c r="L140">
        <v>111</v>
      </c>
    </row>
    <row r="141" spans="1:12" x14ac:dyDescent="0.25">
      <c r="A141" s="56">
        <v>12</v>
      </c>
      <c r="B141" s="56">
        <v>17981</v>
      </c>
      <c r="C141" s="59">
        <v>13</v>
      </c>
      <c r="D141" s="56">
        <v>17994</v>
      </c>
      <c r="E141" s="59">
        <v>13</v>
      </c>
      <c r="F141" s="56">
        <v>18001</v>
      </c>
      <c r="G141" s="62"/>
      <c r="H141" s="62"/>
      <c r="I141" s="40"/>
      <c r="J141" s="40"/>
      <c r="K141" s="41">
        <v>0</v>
      </c>
      <c r="L141">
        <v>111</v>
      </c>
    </row>
    <row r="142" spans="1:12" x14ac:dyDescent="0.25">
      <c r="A142" s="56">
        <v>12</v>
      </c>
      <c r="B142" s="56">
        <v>18117</v>
      </c>
      <c r="C142" s="59">
        <v>13</v>
      </c>
      <c r="D142" s="56">
        <v>18123</v>
      </c>
      <c r="E142" s="59">
        <v>13</v>
      </c>
      <c r="F142" s="56">
        <v>18128</v>
      </c>
      <c r="G142" s="62"/>
      <c r="H142" s="62"/>
      <c r="I142" s="40"/>
      <c r="J142" s="40"/>
      <c r="K142" s="41">
        <v>0</v>
      </c>
      <c r="L142">
        <v>111</v>
      </c>
    </row>
    <row r="143" spans="1:12" x14ac:dyDescent="0.25">
      <c r="A143" s="56">
        <v>12</v>
      </c>
      <c r="B143" s="56">
        <v>18236</v>
      </c>
      <c r="C143" s="59">
        <v>13</v>
      </c>
      <c r="D143" s="56">
        <v>18243</v>
      </c>
      <c r="E143" s="59">
        <v>13</v>
      </c>
      <c r="F143" s="56">
        <v>18251</v>
      </c>
      <c r="G143" s="62"/>
      <c r="H143" s="62"/>
      <c r="I143" s="40"/>
      <c r="J143" s="40"/>
      <c r="K143" s="41">
        <v>0</v>
      </c>
      <c r="L143">
        <v>111</v>
      </c>
    </row>
    <row r="144" spans="1:12" x14ac:dyDescent="0.25">
      <c r="A144" s="56">
        <v>12</v>
      </c>
      <c r="B144" s="56">
        <v>18359</v>
      </c>
      <c r="C144" s="59">
        <v>13</v>
      </c>
      <c r="D144" s="56">
        <v>18364</v>
      </c>
      <c r="E144" s="59">
        <v>13</v>
      </c>
      <c r="F144" s="56">
        <v>18370</v>
      </c>
      <c r="G144" s="62"/>
      <c r="H144" s="62"/>
      <c r="I144" s="40"/>
      <c r="J144" s="40"/>
      <c r="K144" s="41">
        <v>0</v>
      </c>
      <c r="L144">
        <v>111</v>
      </c>
    </row>
    <row r="145" spans="1:12" x14ac:dyDescent="0.25">
      <c r="A145" s="56">
        <v>21</v>
      </c>
      <c r="B145" s="56">
        <v>18487</v>
      </c>
      <c r="C145" s="59">
        <v>11</v>
      </c>
      <c r="D145" s="56">
        <v>18517</v>
      </c>
      <c r="E145" s="59">
        <v>11</v>
      </c>
      <c r="F145" s="56">
        <v>18525</v>
      </c>
      <c r="G145" s="62"/>
      <c r="H145" s="62"/>
      <c r="I145" s="40"/>
      <c r="J145" s="40"/>
      <c r="K145" s="41">
        <v>0</v>
      </c>
      <c r="L145">
        <v>211</v>
      </c>
    </row>
    <row r="146" spans="1:12" x14ac:dyDescent="0.25">
      <c r="A146" s="56">
        <v>12</v>
      </c>
      <c r="B146" s="56">
        <v>18633</v>
      </c>
      <c r="C146" s="59">
        <v>13</v>
      </c>
      <c r="D146" s="56">
        <v>18640</v>
      </c>
      <c r="E146" s="59">
        <v>13</v>
      </c>
      <c r="F146" s="56">
        <v>18648</v>
      </c>
      <c r="G146" s="62"/>
      <c r="H146" s="62"/>
      <c r="I146" s="40"/>
      <c r="J146" s="40"/>
      <c r="K146" s="41">
        <v>0</v>
      </c>
      <c r="L146">
        <v>111</v>
      </c>
    </row>
    <row r="147" spans="1:12" x14ac:dyDescent="0.25">
      <c r="A147" s="56">
        <v>12</v>
      </c>
      <c r="B147" s="56">
        <v>18752</v>
      </c>
      <c r="C147" s="59">
        <v>13</v>
      </c>
      <c r="D147" s="56">
        <v>18760</v>
      </c>
      <c r="E147" s="59">
        <v>13</v>
      </c>
      <c r="F147" s="56">
        <v>18769</v>
      </c>
      <c r="G147" s="62"/>
      <c r="H147" s="62"/>
      <c r="I147" s="40"/>
      <c r="J147" s="40"/>
      <c r="K147" s="41">
        <v>0</v>
      </c>
      <c r="L147">
        <v>111</v>
      </c>
    </row>
    <row r="148" spans="1:12" x14ac:dyDescent="0.25">
      <c r="A148" s="56">
        <v>12</v>
      </c>
      <c r="B148" s="56">
        <v>18890</v>
      </c>
      <c r="C148" s="59">
        <v>13</v>
      </c>
      <c r="D148" s="56">
        <v>18895</v>
      </c>
      <c r="E148" s="59">
        <v>13</v>
      </c>
      <c r="F148" s="56">
        <v>18903</v>
      </c>
      <c r="G148" s="62"/>
      <c r="H148" s="62"/>
      <c r="I148" s="40"/>
      <c r="J148" s="40"/>
      <c r="K148" s="41">
        <v>0</v>
      </c>
      <c r="L148">
        <v>111</v>
      </c>
    </row>
    <row r="149" spans="1:12" x14ac:dyDescent="0.25">
      <c r="A149" s="56">
        <v>12</v>
      </c>
      <c r="B149" s="56">
        <v>19027</v>
      </c>
      <c r="C149" s="59">
        <v>13</v>
      </c>
      <c r="D149" s="56">
        <v>19035</v>
      </c>
      <c r="E149" s="59">
        <v>13</v>
      </c>
      <c r="F149" s="56">
        <v>19044</v>
      </c>
      <c r="G149" s="62"/>
      <c r="H149" s="62"/>
      <c r="I149" s="40"/>
      <c r="J149" s="40"/>
      <c r="K149" s="41">
        <v>0</v>
      </c>
      <c r="L149">
        <v>111</v>
      </c>
    </row>
    <row r="150" spans="1:12" x14ac:dyDescent="0.25">
      <c r="A150" s="56">
        <v>21</v>
      </c>
      <c r="B150" s="56">
        <v>19163</v>
      </c>
      <c r="C150" s="59">
        <v>22</v>
      </c>
      <c r="D150" s="56">
        <v>19168</v>
      </c>
      <c r="E150" s="59">
        <v>24</v>
      </c>
      <c r="F150" s="56">
        <v>19176</v>
      </c>
      <c r="G150" s="62"/>
      <c r="H150" s="62"/>
      <c r="I150" s="40"/>
      <c r="J150" s="40"/>
      <c r="K150" s="41">
        <v>0</v>
      </c>
      <c r="L150">
        <v>222</v>
      </c>
    </row>
    <row r="151" spans="1:12" x14ac:dyDescent="0.25">
      <c r="A151" s="56">
        <v>12</v>
      </c>
      <c r="B151" s="56">
        <v>19282</v>
      </c>
      <c r="C151" s="59">
        <v>13</v>
      </c>
      <c r="D151" s="56">
        <v>19289</v>
      </c>
      <c r="E151" s="59">
        <v>13</v>
      </c>
      <c r="F151" s="56">
        <v>19296</v>
      </c>
      <c r="G151" s="62"/>
      <c r="H151" s="62"/>
      <c r="I151" s="40"/>
      <c r="J151" s="40"/>
      <c r="K151" s="41">
        <v>0</v>
      </c>
      <c r="L151">
        <v>111</v>
      </c>
    </row>
    <row r="152" spans="1:12" x14ac:dyDescent="0.25">
      <c r="A152" s="56">
        <v>12</v>
      </c>
      <c r="B152" s="56">
        <v>19400</v>
      </c>
      <c r="C152" s="59">
        <v>13</v>
      </c>
      <c r="D152" s="56">
        <v>19407</v>
      </c>
      <c r="E152" s="59">
        <v>13</v>
      </c>
      <c r="F152" s="56">
        <v>19412</v>
      </c>
      <c r="G152" s="62"/>
      <c r="H152" s="62"/>
      <c r="I152" s="40"/>
      <c r="J152" s="40"/>
      <c r="K152" s="41">
        <v>0</v>
      </c>
      <c r="L152">
        <v>111</v>
      </c>
    </row>
    <row r="153" spans="1:12" x14ac:dyDescent="0.25">
      <c r="A153" s="56">
        <v>12</v>
      </c>
      <c r="B153" s="56">
        <v>19522</v>
      </c>
      <c r="C153" s="59">
        <v>13</v>
      </c>
      <c r="D153" s="56">
        <v>19528</v>
      </c>
      <c r="E153" s="59">
        <v>24</v>
      </c>
      <c r="F153" s="56">
        <v>19545</v>
      </c>
      <c r="G153" s="62"/>
      <c r="H153" s="62"/>
      <c r="I153" s="40"/>
      <c r="J153" s="40"/>
      <c r="K153" s="41">
        <v>0</v>
      </c>
      <c r="L153">
        <v>112</v>
      </c>
    </row>
    <row r="154" spans="1:12" x14ac:dyDescent="0.25">
      <c r="A154" s="56">
        <v>12</v>
      </c>
      <c r="B154" s="56">
        <v>19658</v>
      </c>
      <c r="C154" s="59">
        <v>13</v>
      </c>
      <c r="D154" s="56">
        <v>19667</v>
      </c>
      <c r="E154" s="59">
        <v>13</v>
      </c>
      <c r="F154" s="56">
        <v>19674</v>
      </c>
      <c r="G154" s="62"/>
      <c r="H154" s="62"/>
      <c r="I154" s="40"/>
      <c r="J154" s="40"/>
      <c r="K154" s="41">
        <v>0</v>
      </c>
      <c r="L154">
        <v>111</v>
      </c>
    </row>
    <row r="155" spans="1:12" x14ac:dyDescent="0.25">
      <c r="A155" s="56">
        <v>12</v>
      </c>
      <c r="B155" s="56">
        <v>19789</v>
      </c>
      <c r="C155" s="59">
        <v>13</v>
      </c>
      <c r="D155" s="56">
        <v>19797</v>
      </c>
      <c r="E155" s="59">
        <v>13</v>
      </c>
      <c r="F155" s="56">
        <v>19803</v>
      </c>
      <c r="G155" s="62"/>
      <c r="H155" s="62"/>
      <c r="I155" s="40"/>
      <c r="J155" s="40"/>
      <c r="K155" s="41">
        <v>0</v>
      </c>
      <c r="L155">
        <v>111</v>
      </c>
    </row>
    <row r="156" spans="1:12" x14ac:dyDescent="0.25">
      <c r="A156" s="56">
        <v>12</v>
      </c>
      <c r="B156" s="56">
        <v>19906</v>
      </c>
      <c r="C156" s="59">
        <v>13</v>
      </c>
      <c r="D156" s="56">
        <v>19915</v>
      </c>
      <c r="E156" s="59">
        <v>13</v>
      </c>
      <c r="F156" s="56">
        <v>19921</v>
      </c>
      <c r="G156" s="62"/>
      <c r="H156" s="62"/>
      <c r="I156" s="40"/>
      <c r="J156" s="40"/>
      <c r="K156" s="41">
        <v>0</v>
      </c>
      <c r="L156">
        <v>111</v>
      </c>
    </row>
    <row r="157" spans="1:12" x14ac:dyDescent="0.25">
      <c r="A157" s="56">
        <v>12</v>
      </c>
      <c r="B157" s="56">
        <v>20053</v>
      </c>
      <c r="C157" s="59">
        <v>13</v>
      </c>
      <c r="D157" s="56">
        <v>20062</v>
      </c>
      <c r="E157" s="59">
        <v>13</v>
      </c>
      <c r="F157" s="56">
        <v>20070</v>
      </c>
      <c r="G157" s="62"/>
      <c r="H157" s="62"/>
      <c r="I157" s="40"/>
      <c r="J157" s="40"/>
      <c r="K157" s="41">
        <v>0</v>
      </c>
      <c r="L157">
        <v>111</v>
      </c>
    </row>
    <row r="158" spans="1:12" x14ac:dyDescent="0.25">
      <c r="A158" s="56">
        <v>12</v>
      </c>
      <c r="B158" s="56">
        <v>20175</v>
      </c>
      <c r="C158" s="59">
        <v>24</v>
      </c>
      <c r="D158" s="56">
        <v>20194</v>
      </c>
      <c r="E158" s="59">
        <v>24</v>
      </c>
      <c r="F158" s="56">
        <v>20199</v>
      </c>
      <c r="G158" s="62"/>
      <c r="H158" s="62"/>
      <c r="I158" s="40"/>
      <c r="J158" s="40"/>
      <c r="K158" s="41">
        <v>0</v>
      </c>
      <c r="L158">
        <v>122</v>
      </c>
    </row>
    <row r="159" spans="1:12" x14ac:dyDescent="0.25">
      <c r="A159" s="57">
        <v>12</v>
      </c>
      <c r="B159" s="57">
        <v>20307</v>
      </c>
      <c r="C159" s="60">
        <v>13</v>
      </c>
      <c r="D159" s="57">
        <v>20315</v>
      </c>
      <c r="E159" s="60">
        <v>13</v>
      </c>
      <c r="F159" s="57">
        <v>20323</v>
      </c>
      <c r="G159" s="63"/>
      <c r="H159" s="63"/>
      <c r="I159" s="39"/>
      <c r="J159" s="39"/>
      <c r="K159" s="49">
        <v>0</v>
      </c>
      <c r="L159">
        <v>111</v>
      </c>
    </row>
    <row r="160" spans="1:12" x14ac:dyDescent="0.25">
      <c r="A160" s="57">
        <v>12</v>
      </c>
      <c r="B160" s="57">
        <v>20433</v>
      </c>
      <c r="C160" s="60">
        <v>13</v>
      </c>
      <c r="D160" s="57">
        <v>20438</v>
      </c>
      <c r="E160" s="60">
        <v>13</v>
      </c>
      <c r="F160" s="57">
        <v>20446</v>
      </c>
      <c r="G160" s="63"/>
      <c r="H160" s="63"/>
      <c r="I160" s="39"/>
      <c r="J160" s="39"/>
      <c r="K160" s="49">
        <v>0</v>
      </c>
      <c r="L160">
        <v>111</v>
      </c>
    </row>
    <row r="161" spans="1:12" x14ac:dyDescent="0.25">
      <c r="A161" s="57">
        <v>21</v>
      </c>
      <c r="B161" s="57">
        <v>20545</v>
      </c>
      <c r="C161" s="60">
        <v>22</v>
      </c>
      <c r="D161" s="57">
        <v>20549</v>
      </c>
      <c r="E161" s="60">
        <v>24</v>
      </c>
      <c r="F161" s="57">
        <v>20555</v>
      </c>
      <c r="G161" s="63"/>
      <c r="H161" s="63"/>
      <c r="I161" s="39"/>
      <c r="J161" s="39"/>
      <c r="K161" s="49">
        <v>0</v>
      </c>
      <c r="L161">
        <v>222</v>
      </c>
    </row>
    <row r="162" spans="1:12" x14ac:dyDescent="0.25">
      <c r="A162" s="57">
        <v>12</v>
      </c>
      <c r="B162" s="57">
        <v>20664</v>
      </c>
      <c r="C162" s="60">
        <v>13</v>
      </c>
      <c r="D162" s="57">
        <v>20672</v>
      </c>
      <c r="E162" s="60">
        <v>13</v>
      </c>
      <c r="F162" s="57">
        <v>20679</v>
      </c>
      <c r="G162" s="63"/>
      <c r="H162" s="63"/>
      <c r="I162" s="39"/>
      <c r="J162" s="39"/>
      <c r="K162" s="49">
        <v>0</v>
      </c>
      <c r="L162">
        <v>111</v>
      </c>
    </row>
    <row r="163" spans="1:12" x14ac:dyDescent="0.25">
      <c r="A163" s="57">
        <v>12</v>
      </c>
      <c r="B163" s="57">
        <v>20796</v>
      </c>
      <c r="C163" s="60">
        <v>13</v>
      </c>
      <c r="D163" s="57">
        <v>20804</v>
      </c>
      <c r="E163" s="60">
        <v>13</v>
      </c>
      <c r="F163" s="57">
        <v>20811</v>
      </c>
      <c r="G163" s="63"/>
      <c r="H163" s="63"/>
      <c r="I163" s="39"/>
      <c r="J163" s="39"/>
      <c r="K163" s="49">
        <v>0</v>
      </c>
      <c r="L163">
        <v>111</v>
      </c>
    </row>
    <row r="164" spans="1:12" x14ac:dyDescent="0.25">
      <c r="A164" s="57">
        <v>12</v>
      </c>
      <c r="B164" s="57">
        <v>20914</v>
      </c>
      <c r="C164" s="60">
        <v>13</v>
      </c>
      <c r="D164" s="57">
        <v>20921</v>
      </c>
      <c r="E164" s="60">
        <v>13</v>
      </c>
      <c r="F164" s="57">
        <v>20928</v>
      </c>
      <c r="G164" s="63"/>
      <c r="H164" s="63"/>
      <c r="I164" s="39"/>
      <c r="J164" s="39"/>
      <c r="K164" s="49">
        <v>0</v>
      </c>
      <c r="L164">
        <v>111</v>
      </c>
    </row>
    <row r="165" spans="1:12" x14ac:dyDescent="0.25">
      <c r="A165" s="57">
        <v>12</v>
      </c>
      <c r="B165" s="57">
        <v>21033</v>
      </c>
      <c r="C165" s="60">
        <v>13</v>
      </c>
      <c r="D165" s="57">
        <v>21041</v>
      </c>
      <c r="E165" s="60">
        <v>13</v>
      </c>
      <c r="F165" s="57">
        <v>21047</v>
      </c>
      <c r="G165" s="63"/>
      <c r="H165" s="63"/>
      <c r="I165" s="39"/>
      <c r="J165" s="39"/>
      <c r="K165" s="49">
        <v>0</v>
      </c>
      <c r="L165">
        <v>111</v>
      </c>
    </row>
    <row r="166" spans="1:12" x14ac:dyDescent="0.25">
      <c r="A166" s="57">
        <v>12</v>
      </c>
      <c r="B166" s="57">
        <v>21164</v>
      </c>
      <c r="C166" s="60">
        <v>13</v>
      </c>
      <c r="D166" s="57">
        <v>21172</v>
      </c>
      <c r="E166" s="60">
        <v>13</v>
      </c>
      <c r="F166" s="57">
        <v>21179</v>
      </c>
      <c r="G166" s="63"/>
      <c r="H166" s="63"/>
      <c r="I166" s="39"/>
      <c r="J166" s="39"/>
      <c r="K166" s="49">
        <v>0</v>
      </c>
      <c r="L166">
        <v>111</v>
      </c>
    </row>
    <row r="167" spans="1:12" x14ac:dyDescent="0.25">
      <c r="A167" s="57">
        <v>12</v>
      </c>
      <c r="B167" s="57">
        <v>21282</v>
      </c>
      <c r="C167" s="60">
        <v>13</v>
      </c>
      <c r="D167" s="57">
        <v>21290</v>
      </c>
      <c r="E167" s="60">
        <v>13</v>
      </c>
      <c r="F167" s="57">
        <v>21295</v>
      </c>
      <c r="G167" s="63"/>
      <c r="H167" s="63"/>
      <c r="I167" s="39"/>
      <c r="J167" s="39"/>
      <c r="K167" s="49">
        <v>0</v>
      </c>
      <c r="L167">
        <v>111</v>
      </c>
    </row>
    <row r="168" spans="1:12" x14ac:dyDescent="0.25">
      <c r="A168" s="57">
        <v>12</v>
      </c>
      <c r="B168" s="57">
        <v>21406</v>
      </c>
      <c r="C168" s="60">
        <v>13</v>
      </c>
      <c r="D168" s="57">
        <v>21414</v>
      </c>
      <c r="E168" s="60">
        <v>13</v>
      </c>
      <c r="F168" s="57">
        <v>21421</v>
      </c>
      <c r="G168" s="63"/>
      <c r="H168" s="63"/>
      <c r="I168" s="39"/>
      <c r="J168" s="39"/>
      <c r="K168" s="49">
        <v>0</v>
      </c>
      <c r="L168">
        <v>111</v>
      </c>
    </row>
    <row r="169" spans="1:12" x14ac:dyDescent="0.25">
      <c r="A169" s="57">
        <v>12</v>
      </c>
      <c r="B169" s="57">
        <v>21544</v>
      </c>
      <c r="C169" s="60">
        <v>13</v>
      </c>
      <c r="D169" s="57">
        <v>21552</v>
      </c>
      <c r="E169" s="60">
        <v>13</v>
      </c>
      <c r="F169" s="57">
        <v>21560</v>
      </c>
      <c r="G169" s="63"/>
      <c r="H169" s="63"/>
      <c r="I169" s="39"/>
      <c r="J169" s="39"/>
      <c r="K169" s="49">
        <v>0</v>
      </c>
      <c r="L169">
        <v>111</v>
      </c>
    </row>
    <row r="170" spans="1:12" x14ac:dyDescent="0.25">
      <c r="A170" s="57">
        <v>12</v>
      </c>
      <c r="B170" s="57">
        <v>21671</v>
      </c>
      <c r="C170" s="60">
        <v>24</v>
      </c>
      <c r="D170" s="57">
        <v>21683</v>
      </c>
      <c r="E170" s="60">
        <v>24</v>
      </c>
      <c r="F170" s="57">
        <v>21688</v>
      </c>
      <c r="G170" s="63"/>
      <c r="H170" s="63"/>
      <c r="I170" s="39"/>
      <c r="J170" s="39"/>
      <c r="K170" s="49">
        <v>0</v>
      </c>
      <c r="L170">
        <v>122</v>
      </c>
    </row>
    <row r="171" spans="1:12" x14ac:dyDescent="0.25">
      <c r="A171" s="57">
        <v>12</v>
      </c>
      <c r="B171" s="57">
        <v>21812</v>
      </c>
      <c r="C171" s="60">
        <v>13</v>
      </c>
      <c r="D171" s="57">
        <v>21818</v>
      </c>
      <c r="E171" s="60">
        <v>13</v>
      </c>
      <c r="F171" s="57">
        <v>21825</v>
      </c>
      <c r="G171" s="63"/>
      <c r="H171" s="63"/>
      <c r="I171" s="39"/>
      <c r="J171" s="39"/>
      <c r="K171" s="49">
        <v>0</v>
      </c>
      <c r="L171">
        <v>111</v>
      </c>
    </row>
    <row r="172" spans="1:12" x14ac:dyDescent="0.25">
      <c r="A172" s="57">
        <v>12</v>
      </c>
      <c r="B172" s="57">
        <v>21930</v>
      </c>
      <c r="C172" s="60">
        <v>13</v>
      </c>
      <c r="D172" s="57">
        <v>21938</v>
      </c>
      <c r="E172" s="60">
        <v>13</v>
      </c>
      <c r="F172" s="57">
        <v>21942</v>
      </c>
      <c r="G172" s="63"/>
      <c r="H172" s="63"/>
      <c r="I172" s="39"/>
      <c r="J172" s="39"/>
      <c r="K172" s="49">
        <v>0</v>
      </c>
      <c r="L172">
        <v>111</v>
      </c>
    </row>
    <row r="173" spans="1:12" x14ac:dyDescent="0.25">
      <c r="A173" s="57">
        <v>12</v>
      </c>
      <c r="B173" s="57">
        <v>22054</v>
      </c>
      <c r="C173" s="60">
        <v>13</v>
      </c>
      <c r="D173" s="57">
        <v>22061</v>
      </c>
      <c r="E173" s="60">
        <v>13</v>
      </c>
      <c r="F173" s="57">
        <v>22070</v>
      </c>
      <c r="G173" s="63"/>
      <c r="H173" s="63"/>
      <c r="I173" s="39"/>
      <c r="J173" s="39"/>
      <c r="K173" s="49">
        <v>0</v>
      </c>
      <c r="L173">
        <v>111</v>
      </c>
    </row>
    <row r="174" spans="1:12" x14ac:dyDescent="0.25">
      <c r="A174" s="57">
        <v>12</v>
      </c>
      <c r="B174" s="57">
        <v>22191</v>
      </c>
      <c r="C174" s="60">
        <v>13</v>
      </c>
      <c r="D174" s="57">
        <v>22199</v>
      </c>
      <c r="E174" s="60">
        <v>13</v>
      </c>
      <c r="F174" s="57">
        <v>22206</v>
      </c>
      <c r="G174" s="63"/>
      <c r="H174" s="63"/>
      <c r="I174" s="39"/>
      <c r="J174" s="39"/>
      <c r="K174" s="49">
        <v>0</v>
      </c>
      <c r="L174">
        <v>111</v>
      </c>
    </row>
    <row r="175" spans="1:12" x14ac:dyDescent="0.25">
      <c r="A175" s="57">
        <v>12</v>
      </c>
      <c r="B175" s="57">
        <v>22355</v>
      </c>
      <c r="C175" s="60">
        <v>13</v>
      </c>
      <c r="D175" s="57">
        <v>22363</v>
      </c>
      <c r="E175" s="60">
        <v>13</v>
      </c>
      <c r="F175" s="57">
        <v>22371</v>
      </c>
      <c r="G175" s="63"/>
      <c r="H175" s="63"/>
      <c r="I175" s="39"/>
      <c r="J175" s="39"/>
      <c r="K175" s="49">
        <v>0</v>
      </c>
      <c r="L175">
        <v>111</v>
      </c>
    </row>
    <row r="176" spans="1:12" x14ac:dyDescent="0.25">
      <c r="A176" s="57">
        <v>12</v>
      </c>
      <c r="B176" s="57">
        <v>22472</v>
      </c>
      <c r="C176" s="60">
        <v>13</v>
      </c>
      <c r="D176" s="57">
        <v>22477</v>
      </c>
      <c r="E176" s="60">
        <v>13</v>
      </c>
      <c r="F176" s="57">
        <v>22482</v>
      </c>
      <c r="G176" s="63"/>
      <c r="H176" s="63"/>
      <c r="I176" s="39"/>
      <c r="J176" s="39"/>
      <c r="K176" s="49">
        <v>0</v>
      </c>
      <c r="L176">
        <v>111</v>
      </c>
    </row>
    <row r="177" spans="1:12" x14ac:dyDescent="0.25">
      <c r="A177" s="57">
        <v>12</v>
      </c>
      <c r="B177" s="57">
        <v>22591</v>
      </c>
      <c r="C177" s="60">
        <v>13</v>
      </c>
      <c r="D177" s="57">
        <v>22599</v>
      </c>
      <c r="E177" s="60">
        <v>13</v>
      </c>
      <c r="F177" s="57">
        <v>22606</v>
      </c>
      <c r="G177" s="63"/>
      <c r="H177" s="63"/>
      <c r="I177" s="39"/>
      <c r="J177" s="39"/>
      <c r="K177" s="49">
        <v>0</v>
      </c>
      <c r="L177">
        <v>111</v>
      </c>
    </row>
    <row r="178" spans="1:12" x14ac:dyDescent="0.25">
      <c r="A178" s="57">
        <v>12</v>
      </c>
      <c r="B178" s="57">
        <v>22712</v>
      </c>
      <c r="C178" s="60">
        <v>13</v>
      </c>
      <c r="D178" s="57">
        <v>22719</v>
      </c>
      <c r="E178" s="60">
        <v>13</v>
      </c>
      <c r="F178" s="57">
        <v>22728</v>
      </c>
      <c r="G178" s="63"/>
      <c r="H178" s="63"/>
      <c r="I178" s="39"/>
      <c r="J178" s="39"/>
      <c r="K178" s="49">
        <v>0</v>
      </c>
      <c r="L178">
        <v>111</v>
      </c>
    </row>
    <row r="179" spans="1:12" x14ac:dyDescent="0.25">
      <c r="A179" s="57">
        <v>12</v>
      </c>
      <c r="B179" s="57">
        <v>22835</v>
      </c>
      <c r="C179" s="60">
        <v>13</v>
      </c>
      <c r="D179" s="57">
        <v>22843</v>
      </c>
      <c r="E179" s="60">
        <v>13</v>
      </c>
      <c r="F179" s="57">
        <v>22850</v>
      </c>
      <c r="G179" s="63"/>
      <c r="H179" s="63"/>
      <c r="I179" s="39"/>
      <c r="J179" s="39"/>
      <c r="K179" s="49">
        <v>0</v>
      </c>
      <c r="L179">
        <v>111</v>
      </c>
    </row>
    <row r="180" spans="1:12" x14ac:dyDescent="0.25">
      <c r="A180" s="57">
        <v>12</v>
      </c>
      <c r="B180" s="57">
        <v>22952</v>
      </c>
      <c r="C180" s="60">
        <v>13</v>
      </c>
      <c r="D180" s="57">
        <v>22960</v>
      </c>
      <c r="E180" s="60">
        <v>13</v>
      </c>
      <c r="F180" s="57">
        <v>22968</v>
      </c>
      <c r="G180" s="63"/>
      <c r="H180" s="63"/>
      <c r="I180" s="39"/>
      <c r="J180" s="39"/>
      <c r="K180" s="49">
        <v>0</v>
      </c>
      <c r="L180">
        <v>111</v>
      </c>
    </row>
    <row r="181" spans="1:12" x14ac:dyDescent="0.25">
      <c r="A181" s="57">
        <v>12</v>
      </c>
      <c r="B181" s="57">
        <v>23094</v>
      </c>
      <c r="C181" s="60">
        <v>13</v>
      </c>
      <c r="D181" s="57">
        <v>23102</v>
      </c>
      <c r="E181" s="60">
        <v>13</v>
      </c>
      <c r="F181" s="57">
        <v>23109</v>
      </c>
      <c r="G181" s="63"/>
      <c r="H181" s="63"/>
      <c r="I181" s="39"/>
      <c r="J181" s="39"/>
      <c r="K181" s="49">
        <v>0</v>
      </c>
      <c r="L181">
        <v>111</v>
      </c>
    </row>
    <row r="182" spans="1:12" x14ac:dyDescent="0.25">
      <c r="A182" s="57">
        <v>12</v>
      </c>
      <c r="B182" s="57">
        <v>23215</v>
      </c>
      <c r="C182" s="60">
        <v>13</v>
      </c>
      <c r="D182" s="57">
        <v>23227</v>
      </c>
      <c r="E182" s="60">
        <v>13</v>
      </c>
      <c r="F182" s="57">
        <v>23232</v>
      </c>
      <c r="G182" s="63"/>
      <c r="H182" s="63"/>
      <c r="I182" s="39"/>
      <c r="J182" s="39"/>
      <c r="K182" s="49">
        <v>0</v>
      </c>
      <c r="L182">
        <v>111</v>
      </c>
    </row>
    <row r="183" spans="1:12" x14ac:dyDescent="0.25">
      <c r="A183" s="57">
        <v>12</v>
      </c>
      <c r="B183" s="57">
        <v>23341</v>
      </c>
      <c r="C183" s="60">
        <v>13</v>
      </c>
      <c r="D183" s="57">
        <v>23350</v>
      </c>
      <c r="E183" s="60">
        <v>13</v>
      </c>
      <c r="F183" s="57">
        <v>23356</v>
      </c>
      <c r="G183" s="63"/>
      <c r="H183" s="63"/>
      <c r="I183" s="39"/>
      <c r="J183" s="39"/>
      <c r="K183" s="49">
        <v>0</v>
      </c>
      <c r="L183">
        <v>111</v>
      </c>
    </row>
    <row r="184" spans="1:12" x14ac:dyDescent="0.25">
      <c r="A184" s="57">
        <v>12</v>
      </c>
      <c r="B184" s="57">
        <v>23463</v>
      </c>
      <c r="C184" s="60">
        <v>13</v>
      </c>
      <c r="D184" s="57">
        <v>23471</v>
      </c>
      <c r="E184" s="60">
        <v>13</v>
      </c>
      <c r="F184" s="57">
        <v>23477</v>
      </c>
      <c r="G184" s="63"/>
      <c r="H184" s="63"/>
      <c r="I184" s="39"/>
      <c r="J184" s="39"/>
      <c r="K184" s="49">
        <v>0</v>
      </c>
      <c r="L184">
        <v>111</v>
      </c>
    </row>
    <row r="185" spans="1:12" x14ac:dyDescent="0.25">
      <c r="A185" s="57">
        <v>12</v>
      </c>
      <c r="B185" s="57">
        <v>23584</v>
      </c>
      <c r="C185" s="60">
        <v>13</v>
      </c>
      <c r="D185" s="57">
        <v>23594</v>
      </c>
      <c r="E185" s="60">
        <v>24</v>
      </c>
      <c r="F185" s="57">
        <v>23614</v>
      </c>
      <c r="G185" s="63"/>
      <c r="H185" s="63"/>
      <c r="I185" s="39"/>
      <c r="J185" s="39"/>
      <c r="K185" s="49">
        <v>0</v>
      </c>
      <c r="L185">
        <v>112</v>
      </c>
    </row>
    <row r="186" spans="1:12" x14ac:dyDescent="0.25">
      <c r="A186" s="57">
        <v>12</v>
      </c>
      <c r="B186" s="57">
        <v>23727</v>
      </c>
      <c r="C186" s="60">
        <v>13</v>
      </c>
      <c r="D186" s="57">
        <v>23735</v>
      </c>
      <c r="E186" s="60">
        <v>13</v>
      </c>
      <c r="F186" s="57">
        <v>23739</v>
      </c>
      <c r="G186" s="63"/>
      <c r="H186" s="63"/>
      <c r="I186" s="39"/>
      <c r="J186" s="39"/>
      <c r="K186" s="49">
        <v>0</v>
      </c>
      <c r="L186">
        <v>111</v>
      </c>
    </row>
    <row r="187" spans="1:12" x14ac:dyDescent="0.25">
      <c r="A187" s="57">
        <v>12</v>
      </c>
      <c r="B187" s="57">
        <v>23852</v>
      </c>
      <c r="C187" s="60">
        <v>13</v>
      </c>
      <c r="D187" s="57">
        <v>23859</v>
      </c>
      <c r="E187" s="60">
        <v>13</v>
      </c>
      <c r="F187" s="57">
        <v>23866</v>
      </c>
      <c r="G187" s="63"/>
      <c r="H187" s="63"/>
      <c r="I187" s="39"/>
      <c r="J187" s="39"/>
      <c r="K187" s="49">
        <v>0</v>
      </c>
      <c r="L187">
        <v>111</v>
      </c>
    </row>
    <row r="188" spans="1:12" x14ac:dyDescent="0.25">
      <c r="A188" s="57">
        <v>12</v>
      </c>
      <c r="B188" s="57">
        <v>23978</v>
      </c>
      <c r="C188" s="60">
        <v>13</v>
      </c>
      <c r="D188" s="57">
        <v>23985</v>
      </c>
      <c r="E188" s="60">
        <v>13</v>
      </c>
      <c r="F188" s="57">
        <v>23992</v>
      </c>
      <c r="G188" s="63"/>
      <c r="H188" s="63"/>
      <c r="I188" s="39"/>
      <c r="J188" s="39"/>
      <c r="K188" s="49"/>
      <c r="L188">
        <v>111</v>
      </c>
    </row>
    <row r="189" spans="1:12" x14ac:dyDescent="0.25">
      <c r="A189" s="17"/>
      <c r="B189" s="17"/>
      <c r="C189" s="17"/>
      <c r="D189" s="17"/>
      <c r="E189" s="17"/>
      <c r="F189" s="17"/>
      <c r="G189" s="17"/>
      <c r="H1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80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182</v>
      </c>
      <c r="V3" s="25" t="s">
        <v>119</v>
      </c>
      <c r="W3">
        <f>COUNTA(L7:L36)</f>
        <v>30</v>
      </c>
      <c r="AA3" s="25" t="s">
        <v>119</v>
      </c>
      <c r="AB3">
        <f>COUNTA(L37:L67)</f>
        <v>31</v>
      </c>
      <c r="AF3" s="25" t="s">
        <v>119</v>
      </c>
      <c r="AG3">
        <f>COUNTA(L68:L97)</f>
        <v>30</v>
      </c>
      <c r="AK3" s="25" t="s">
        <v>119</v>
      </c>
      <c r="AL3">
        <f>COUNTA(L98:L127)</f>
        <v>30</v>
      </c>
      <c r="AP3" s="25" t="s">
        <v>119</v>
      </c>
      <c r="AQ3">
        <f>COUNTA(L128:L158)</f>
        <v>31</v>
      </c>
      <c r="AU3" s="25" t="s">
        <v>119</v>
      </c>
      <c r="AV3">
        <f>COUNTA(L159:L188)</f>
        <v>30</v>
      </c>
    </row>
    <row r="4" spans="1:48" x14ac:dyDescent="0.25">
      <c r="P4" s="25" t="s">
        <v>87</v>
      </c>
      <c r="Q4" s="26">
        <f>SUM(O7:O14)</f>
        <v>181</v>
      </c>
      <c r="V4" s="25" t="s">
        <v>120</v>
      </c>
      <c r="W4">
        <f>SUM(U7:U14)</f>
        <v>30</v>
      </c>
      <c r="AA4" s="25" t="s">
        <v>120</v>
      </c>
      <c r="AB4">
        <f>SUM(Z7:Z14)</f>
        <v>31</v>
      </c>
      <c r="AF4" s="25" t="s">
        <v>120</v>
      </c>
      <c r="AG4">
        <f>SUM(AE7:AE14)</f>
        <v>30</v>
      </c>
      <c r="AK4" s="25" t="s">
        <v>120</v>
      </c>
      <c r="AL4">
        <f>SUM(AJ7:AJ14)</f>
        <v>30</v>
      </c>
      <c r="AP4" s="25" t="s">
        <v>120</v>
      </c>
      <c r="AQ4">
        <f>SUM(AO7:AO14)</f>
        <v>31</v>
      </c>
      <c r="AU4" s="25" t="s">
        <v>120</v>
      </c>
      <c r="AV4">
        <f>SUM(AT7:AT14)</f>
        <v>29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18</v>
      </c>
      <c r="C7" s="58">
        <v>13</v>
      </c>
      <c r="D7" s="55">
        <v>26</v>
      </c>
      <c r="E7" s="58">
        <v>13</v>
      </c>
      <c r="F7" s="55">
        <v>35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165</v>
      </c>
      <c r="P7" s="34">
        <f>O7/$Q$4</f>
        <v>0.91160220994475138</v>
      </c>
      <c r="Q7" s="34">
        <f>IF(P7=0,0,(P7*((LOG(P7))/LOG(2))))</f>
        <v>-0.12172047523850429</v>
      </c>
      <c r="T7" s="34">
        <f>N7</f>
        <v>111</v>
      </c>
      <c r="U7" s="34">
        <f>COUNTIF(L7:L36,T7)</f>
        <v>30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COUNTIF(L37:L67,Y7)</f>
        <v>31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COUNTIF(L68:L97,AD7)</f>
        <v>22</v>
      </c>
      <c r="AF7" s="34">
        <f>AE7/(AG4-AE11)</f>
        <v>0.75862068965517238</v>
      </c>
      <c r="AG7" s="34">
        <f>IF(AF7=0,0,(AF7*((LOG(AF7))/LOG(2))))</f>
        <v>-0.30234780285469132</v>
      </c>
      <c r="AI7" s="34">
        <f>N7</f>
        <v>111</v>
      </c>
      <c r="AJ7" s="34">
        <f>COUNTIF(L98:L127,AI7)</f>
        <v>26</v>
      </c>
      <c r="AK7" s="34">
        <f>AJ7/(AL4-AJ11)</f>
        <v>0.89655172413793105</v>
      </c>
      <c r="AL7" s="34">
        <f>IF(AK7=0,0,(AK7*((LOG(AK7))/LOG(2))))</f>
        <v>-0.14124390350511995</v>
      </c>
      <c r="AN7" s="34">
        <f>N7</f>
        <v>111</v>
      </c>
      <c r="AO7" s="34">
        <f>COUNTIF(L128:L158,AN7)</f>
        <v>30</v>
      </c>
      <c r="AP7" s="34">
        <f>AO7/(AQ4-AO11)</f>
        <v>0.967741935483871</v>
      </c>
      <c r="AQ7" s="34">
        <f>IF(AP7=0,0,(AP7*((LOG(AP7))/LOG(2))))</f>
        <v>-4.5779723979054811E-2</v>
      </c>
      <c r="AS7" s="34">
        <f>N7</f>
        <v>111</v>
      </c>
      <c r="AT7" s="34">
        <f>COUNTIF(L159:L188,AS7)</f>
        <v>26</v>
      </c>
      <c r="AU7" s="34">
        <f>AT7/(AV4-AT11)</f>
        <v>0.9285714285714286</v>
      </c>
      <c r="AV7" s="34">
        <f>IF(AU7=0,0,(AU7*((LOG(AU7))/LOG(2))))</f>
        <v>-9.9278403636761048E-2</v>
      </c>
    </row>
    <row r="8" spans="1:48" x14ac:dyDescent="0.25">
      <c r="A8" s="56">
        <v>12</v>
      </c>
      <c r="B8" s="56">
        <v>140</v>
      </c>
      <c r="C8" s="59">
        <v>13</v>
      </c>
      <c r="D8" s="56">
        <v>147</v>
      </c>
      <c r="E8" s="59">
        <v>13</v>
      </c>
      <c r="F8" s="56">
        <v>154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4</v>
      </c>
      <c r="P8" s="34">
        <f>O8/$Q$4</f>
        <v>2.2099447513812154E-2</v>
      </c>
      <c r="Q8" s="34">
        <f>IF(P8=0,0,(P8*((LOG(P8))/LOG(2))))</f>
        <v>-0.12154355551565092</v>
      </c>
      <c r="T8" s="34">
        <f>N8</f>
        <v>112</v>
      </c>
      <c r="U8" s="34">
        <f>COUNTIF(L7:L36,T8)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COUNTIF(L37:L67,Y8)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COUNTIF(L68:L97,AD8)</f>
        <v>2</v>
      </c>
      <c r="AF8" s="34">
        <f>AE8/(AG4-AE11)</f>
        <v>6.8965517241379309E-2</v>
      </c>
      <c r="AG8" s="34">
        <f>IF(AF8=0,0,(AF8*((LOG(AF8))/LOG(2))))</f>
        <v>-0.26606765483638428</v>
      </c>
      <c r="AI8" s="34">
        <f>N8</f>
        <v>112</v>
      </c>
      <c r="AJ8" s="34">
        <f>COUNTIF(L98:L127,AI8)</f>
        <v>2</v>
      </c>
      <c r="AK8" s="34">
        <f>AJ8/(AL4-AJ11)</f>
        <v>6.8965517241379309E-2</v>
      </c>
      <c r="AL8" s="34">
        <f>IF(AK8=0,0,(AK8*((LOG(AK8))/LOG(2))))</f>
        <v>-0.26606765483638428</v>
      </c>
      <c r="AN8" s="34">
        <f>N8</f>
        <v>112</v>
      </c>
      <c r="AO8" s="34">
        <f>COUNTIF(L128:L158,AN8)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COUNTIF(L159:L188,AS8)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264</v>
      </c>
      <c r="C9" s="59">
        <v>13</v>
      </c>
      <c r="D9" s="56">
        <v>272</v>
      </c>
      <c r="E9" s="59">
        <v>13</v>
      </c>
      <c r="F9" s="56">
        <v>280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COUNTIF(L37:L67,Y9)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COUNTIF(L68:L97,AD9)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COUNTIF(L98:L127,AI9)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COUNTIF(L128:L158,AN9)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COUNTIF(L159:L188,AS9)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383</v>
      </c>
      <c r="C10" s="59">
        <v>13</v>
      </c>
      <c r="D10" s="56">
        <v>390</v>
      </c>
      <c r="E10" s="59">
        <v>13</v>
      </c>
      <c r="F10" s="56">
        <v>397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3</v>
      </c>
      <c r="P10" s="34">
        <f>O10/$Q$4</f>
        <v>1.6574585635359115E-2</v>
      </c>
      <c r="Q10" s="34">
        <f>IF(P10=0,0,(P10*((LOG(P10))/LOG(2))))</f>
        <v>-9.8036741210420705E-2</v>
      </c>
      <c r="T10" s="34">
        <f>N10</f>
        <v>122</v>
      </c>
      <c r="U10" s="34">
        <f>COUNTIF(L7:L36,T10)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COUNTIF(L37:L67,Y10)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COUNTIF(L68:L97,AD10)</f>
        <v>2</v>
      </c>
      <c r="AF10" s="34">
        <f>AE10/(AG4-AE11)</f>
        <v>6.8965517241379309E-2</v>
      </c>
      <c r="AG10" s="34">
        <f>IF(AF10=0,0,(AF10*((LOG(AF10))/LOG(2))))</f>
        <v>-0.26606765483638428</v>
      </c>
      <c r="AI10" s="34">
        <f>N10</f>
        <v>122</v>
      </c>
      <c r="AJ10" s="34">
        <f>COUNTIF(L98:L127,AI10)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COUNTIF(L128:L158,AN10)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COUNTIF(L159:L188,AS10)</f>
        <v>1</v>
      </c>
      <c r="AU10" s="34">
        <f>AT10/(AV4-AT11)</f>
        <v>3.5714285714285712E-2</v>
      </c>
      <c r="AV10" s="34">
        <f>IF(AU10=0,0,(AU10*((LOG(AU10))/LOG(2))))</f>
        <v>-0.17169124721634299</v>
      </c>
    </row>
    <row r="11" spans="1:48" x14ac:dyDescent="0.25">
      <c r="A11" s="56">
        <v>12</v>
      </c>
      <c r="B11" s="56">
        <v>500</v>
      </c>
      <c r="C11" s="59">
        <v>13</v>
      </c>
      <c r="D11" s="56">
        <v>505</v>
      </c>
      <c r="E11" s="59">
        <v>13</v>
      </c>
      <c r="F11" s="56">
        <v>510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3</v>
      </c>
      <c r="P11" s="34">
        <f>O11/$Q$4</f>
        <v>1.6574585635359115E-2</v>
      </c>
      <c r="Q11" s="34">
        <f>IF(P11=0,0,(P11*((LOG(P11))/LOG(2))))</f>
        <v>-9.8036741210420705E-2</v>
      </c>
      <c r="T11" s="34">
        <f>N11</f>
        <v>211</v>
      </c>
      <c r="U11" s="34">
        <f>COUNTIF(L7:L36,T11)</f>
        <v>0</v>
      </c>
      <c r="V11" s="53"/>
      <c r="W11" s="54"/>
      <c r="Y11" s="34">
        <f>N11</f>
        <v>211</v>
      </c>
      <c r="Z11" s="34">
        <f>COUNTIF(L37:L67,Y11)</f>
        <v>0</v>
      </c>
      <c r="AA11" s="53"/>
      <c r="AB11" s="54"/>
      <c r="AD11" s="34">
        <f>N11</f>
        <v>211</v>
      </c>
      <c r="AE11" s="34">
        <f>COUNTIF(L68:L97,AD11)</f>
        <v>1</v>
      </c>
      <c r="AF11" s="53"/>
      <c r="AG11" s="54"/>
      <c r="AI11" s="34">
        <f>N11</f>
        <v>211</v>
      </c>
      <c r="AJ11" s="34">
        <f>COUNTIF(L98:L127,AI11)</f>
        <v>1</v>
      </c>
      <c r="AK11" s="53"/>
      <c r="AL11" s="54"/>
      <c r="AN11" s="34">
        <f>N11</f>
        <v>211</v>
      </c>
      <c r="AO11" s="34">
        <f>COUNTIF(L128:L158,AN11)</f>
        <v>0</v>
      </c>
      <c r="AP11" s="53"/>
      <c r="AQ11" s="54"/>
      <c r="AS11" s="34">
        <f>N11</f>
        <v>211</v>
      </c>
      <c r="AT11" s="34">
        <f>COUNTIF(L159:L188,AS11)</f>
        <v>1</v>
      </c>
      <c r="AU11" s="53"/>
      <c r="AV11" s="54"/>
    </row>
    <row r="12" spans="1:48" x14ac:dyDescent="0.25">
      <c r="A12" s="56">
        <v>12</v>
      </c>
      <c r="B12" s="56">
        <v>613</v>
      </c>
      <c r="C12" s="59">
        <v>13</v>
      </c>
      <c r="D12" s="56">
        <v>621</v>
      </c>
      <c r="E12" s="59">
        <v>13</v>
      </c>
      <c r="F12" s="56">
        <v>626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COUNTIF(L37:L67,Y12)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COUNTIF(L68:L97,AD12)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COUNTIF(L98:L127,AI12)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COUNTIF(L128:L158,AN12)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COUNTIF(L159:L188,AS12)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727</v>
      </c>
      <c r="C13" s="59">
        <v>13</v>
      </c>
      <c r="D13" s="56">
        <v>734</v>
      </c>
      <c r="E13" s="59">
        <v>13</v>
      </c>
      <c r="F13" s="56">
        <v>741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1.1049723756906077E-2</v>
      </c>
      <c r="Q13" s="34">
        <f>IF(P13=0,0,(P13*((LOG(P13))/LOG(2))))</f>
        <v>-7.1821501514731545E-2</v>
      </c>
      <c r="T13" s="34">
        <f>N13</f>
        <v>221</v>
      </c>
      <c r="U13" s="34">
        <f>COUNTIF(L7:L36,T13)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COUNTIF(L37:L67,Y13)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COUNTIF(L68:L97,AD13)</f>
        <v>2</v>
      </c>
      <c r="AF13" s="34">
        <f>AE13/(AG4-AE11)</f>
        <v>6.8965517241379309E-2</v>
      </c>
      <c r="AG13" s="34">
        <f>IF(AF13=0,0,(AF13*((LOG(AF13))/LOG(2))))</f>
        <v>-0.26606765483638428</v>
      </c>
      <c r="AI13" s="34">
        <f>N13</f>
        <v>221</v>
      </c>
      <c r="AJ13" s="34">
        <f>COUNTIF(L98:L127,AI13)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COUNTIF(L128:L158,AN13)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COUNTIF(L159:L188,AS13)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853</v>
      </c>
      <c r="C14" s="59">
        <v>13</v>
      </c>
      <c r="D14" s="56">
        <v>858</v>
      </c>
      <c r="E14" s="59">
        <v>13</v>
      </c>
      <c r="F14" s="56">
        <v>863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4</v>
      </c>
      <c r="P14" s="34">
        <f>O14/$Q$4</f>
        <v>2.2099447513812154E-2</v>
      </c>
      <c r="Q14" s="34">
        <f>IF(P14=0,0,(P14*((LOG(P14))/LOG(2))))</f>
        <v>-0.12154355551565092</v>
      </c>
      <c r="T14" s="34">
        <f>N14</f>
        <v>222</v>
      </c>
      <c r="U14" s="34">
        <f>COUNTIF(L7:L36,T14)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COUNTIF(L37:L67,Y14)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COUNTIF(L68:L97,AD14)</f>
        <v>1</v>
      </c>
      <c r="AF14" s="34">
        <f>AE14/(AG4-AE11)</f>
        <v>3.4482758620689655E-2</v>
      </c>
      <c r="AG14" s="34">
        <f>IF(AF14=0,0,(AF14*((LOG(AF14))/LOG(2))))</f>
        <v>-0.16751658603888178</v>
      </c>
      <c r="AI14" s="34">
        <f>N14</f>
        <v>222</v>
      </c>
      <c r="AJ14" s="34">
        <f>COUNTIF(L98:L127,AI14)</f>
        <v>1</v>
      </c>
      <c r="AK14" s="34">
        <f>AJ14/(AL4-AJ11)</f>
        <v>3.4482758620689655E-2</v>
      </c>
      <c r="AL14" s="34">
        <f>IF(AK14=0,0,(AK14*((LOG(AK14))/LOG(2))))</f>
        <v>-0.16751658603888178</v>
      </c>
      <c r="AN14" s="34">
        <f>N14</f>
        <v>222</v>
      </c>
      <c r="AO14" s="34">
        <f>COUNTIF(L128:L158,AN14)</f>
        <v>1</v>
      </c>
      <c r="AP14" s="34">
        <f>AO14/(AQ4-AO11)</f>
        <v>3.2258064516129031E-2</v>
      </c>
      <c r="AQ14" s="34">
        <f>IF(AP14=0,0,(AP14*((LOG(AP14))/LOG(2))))</f>
        <v>-0.15981278420602821</v>
      </c>
      <c r="AS14" s="34">
        <f>N14</f>
        <v>222</v>
      </c>
      <c r="AT14" s="34">
        <f>COUNTIF(L159:L188,AS14)</f>
        <v>1</v>
      </c>
      <c r="AU14" s="34">
        <f>AT14/(AV4-AT11)</f>
        <v>3.5714285714285712E-2</v>
      </c>
      <c r="AV14" s="34">
        <f>IF(AU14=0,0,(AU14*((LOG(AU14))/LOG(2))))</f>
        <v>-0.17169124721634299</v>
      </c>
    </row>
    <row r="15" spans="1:48" x14ac:dyDescent="0.25">
      <c r="A15" s="56">
        <v>12</v>
      </c>
      <c r="B15" s="56">
        <v>972</v>
      </c>
      <c r="C15" s="59">
        <v>13</v>
      </c>
      <c r="D15" s="56">
        <v>980</v>
      </c>
      <c r="E15" s="59">
        <v>13</v>
      </c>
      <c r="F15" s="56">
        <v>988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0.99999999999999978</v>
      </c>
      <c r="Q15">
        <f>-SUM(Q7:Q14)</f>
        <v>0.63270257020537912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1.268067353402726</v>
      </c>
      <c r="AK15">
        <f>SUM(AK7:AK14)</f>
        <v>1</v>
      </c>
      <c r="AL15">
        <f>-SUM(AL7:AL14)</f>
        <v>0.57482814438038599</v>
      </c>
      <c r="AP15">
        <f>SUM(AP7:AP14)</f>
        <v>1</v>
      </c>
      <c r="AQ15">
        <f>-SUM(AQ7:AQ14)</f>
        <v>0.20559250818508301</v>
      </c>
      <c r="AU15">
        <f>SUM(AU7:AU14)</f>
        <v>1</v>
      </c>
      <c r="AV15">
        <f>-SUM(AV7:AV14)</f>
        <v>0.44266089806944703</v>
      </c>
    </row>
    <row r="16" spans="1:48" x14ac:dyDescent="0.25">
      <c r="A16" s="56">
        <v>12</v>
      </c>
      <c r="B16" s="56">
        <v>1090</v>
      </c>
      <c r="C16" s="59">
        <v>13</v>
      </c>
      <c r="D16" s="56">
        <v>1097</v>
      </c>
      <c r="E16" s="59">
        <v>13</v>
      </c>
      <c r="F16" s="56">
        <v>1101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8.4362076198801192E-2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</v>
      </c>
      <c r="AF16" s="27" t="s">
        <v>122</v>
      </c>
      <c r="AG16" s="27">
        <f>AG15/(LOG(AG4)/LOG(2))</f>
        <v>0.25842584600064211</v>
      </c>
      <c r="AK16" s="27" t="s">
        <v>123</v>
      </c>
      <c r="AL16" s="27">
        <f>AL15/(LOG(AL4)/LOG(2))</f>
        <v>0.11714712875294905</v>
      </c>
      <c r="AP16" s="27" t="s">
        <v>124</v>
      </c>
      <c r="AQ16" s="27">
        <f>AQ15/(LOG(AQ4)/LOG(2))</f>
        <v>4.1498659985281898E-2</v>
      </c>
      <c r="AU16" s="27" t="s">
        <v>125</v>
      </c>
      <c r="AV16" s="27">
        <f>AV15/(LOG(AV4)/LOG(2))</f>
        <v>9.1120343721686925E-2</v>
      </c>
    </row>
    <row r="17" spans="1:22" x14ac:dyDescent="0.25">
      <c r="A17" s="56">
        <v>12</v>
      </c>
      <c r="B17" s="56">
        <v>1206</v>
      </c>
      <c r="C17" s="59">
        <v>13</v>
      </c>
      <c r="D17" s="56">
        <v>1214</v>
      </c>
      <c r="E17" s="59">
        <v>13</v>
      </c>
      <c r="F17" s="56">
        <v>1218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1329</v>
      </c>
      <c r="C18" s="59">
        <v>13</v>
      </c>
      <c r="D18" s="56">
        <v>1336</v>
      </c>
      <c r="E18" s="59">
        <v>13</v>
      </c>
      <c r="F18" s="56">
        <v>1341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1451</v>
      </c>
      <c r="C19" s="59">
        <v>13</v>
      </c>
      <c r="D19" s="56">
        <v>1458</v>
      </c>
      <c r="E19" s="59">
        <v>13</v>
      </c>
      <c r="F19" s="56">
        <v>1465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1577</v>
      </c>
      <c r="C20" s="59">
        <v>13</v>
      </c>
      <c r="D20" s="56">
        <v>1583</v>
      </c>
      <c r="E20" s="59">
        <v>13</v>
      </c>
      <c r="F20" s="56">
        <v>1588</v>
      </c>
      <c r="G20" s="62"/>
      <c r="H20" s="62"/>
      <c r="I20" s="40"/>
      <c r="J20" s="40"/>
      <c r="K20" s="41">
        <v>0</v>
      </c>
      <c r="L20">
        <v>111</v>
      </c>
      <c r="N20" s="38">
        <f>COUNTIF(L7:L188,G3)</f>
        <v>3</v>
      </c>
      <c r="O20" s="38"/>
      <c r="P20" s="45">
        <v>30</v>
      </c>
      <c r="Q20" s="45">
        <v>31</v>
      </c>
      <c r="R20" s="45">
        <v>30</v>
      </c>
      <c r="S20" s="45">
        <v>30</v>
      </c>
      <c r="T20" s="45">
        <v>31</v>
      </c>
      <c r="U20" s="45">
        <v>30</v>
      </c>
      <c r="V20" s="44"/>
    </row>
    <row r="21" spans="1:22" x14ac:dyDescent="0.25">
      <c r="A21" s="56">
        <v>12</v>
      </c>
      <c r="B21" s="56">
        <v>1697</v>
      </c>
      <c r="C21" s="59">
        <v>13</v>
      </c>
      <c r="D21" s="56">
        <v>1704</v>
      </c>
      <c r="E21" s="59">
        <v>13</v>
      </c>
      <c r="F21" s="56">
        <v>1709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1812</v>
      </c>
      <c r="C22" s="59">
        <v>13</v>
      </c>
      <c r="D22" s="56">
        <v>1818</v>
      </c>
      <c r="E22" s="59">
        <v>13</v>
      </c>
      <c r="F22" s="56">
        <v>1825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1934</v>
      </c>
      <c r="C23" s="59">
        <v>13</v>
      </c>
      <c r="D23" s="56">
        <v>1942</v>
      </c>
      <c r="E23" s="59">
        <v>13</v>
      </c>
      <c r="F23" s="56">
        <v>1947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2065</v>
      </c>
      <c r="C24" s="59">
        <v>13</v>
      </c>
      <c r="D24" s="56">
        <v>2072</v>
      </c>
      <c r="E24" s="59">
        <v>13</v>
      </c>
      <c r="F24" s="56">
        <v>2077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0</v>
      </c>
      <c r="Q24" s="45">
        <f>Z11</f>
        <v>0</v>
      </c>
      <c r="R24" s="45">
        <f>AE11</f>
        <v>1</v>
      </c>
      <c r="S24" s="45">
        <f>AJ11</f>
        <v>1</v>
      </c>
      <c r="T24" s="45">
        <f>AO11</f>
        <v>0</v>
      </c>
      <c r="U24" s="45">
        <f>AT11</f>
        <v>1</v>
      </c>
      <c r="V24" s="43"/>
    </row>
    <row r="25" spans="1:22" x14ac:dyDescent="0.25">
      <c r="A25" s="56">
        <v>12</v>
      </c>
      <c r="B25" s="56">
        <v>2189</v>
      </c>
      <c r="C25" s="59">
        <v>13</v>
      </c>
      <c r="D25" s="56">
        <v>2196</v>
      </c>
      <c r="E25" s="59">
        <v>13</v>
      </c>
      <c r="F25" s="56">
        <v>2201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2315</v>
      </c>
      <c r="C26" s="59">
        <v>13</v>
      </c>
      <c r="D26" s="56">
        <v>2319</v>
      </c>
      <c r="E26" s="59">
        <v>13</v>
      </c>
      <c r="F26" s="56">
        <v>2324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2430</v>
      </c>
      <c r="C27" s="59">
        <v>13</v>
      </c>
      <c r="D27" s="56">
        <v>2435</v>
      </c>
      <c r="E27" s="59">
        <v>13</v>
      </c>
      <c r="F27" s="56">
        <v>2448</v>
      </c>
      <c r="G27" s="62"/>
      <c r="H27" s="62"/>
      <c r="I27" s="40"/>
      <c r="J27" s="40"/>
      <c r="K27" s="41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2561</v>
      </c>
      <c r="C28" s="59">
        <v>13</v>
      </c>
      <c r="D28" s="56">
        <v>2565</v>
      </c>
      <c r="E28" s="59">
        <v>13</v>
      </c>
      <c r="F28" s="56">
        <v>2572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111</v>
      </c>
      <c r="P28">
        <f>F36/P20</f>
        <v>118.1</v>
      </c>
      <c r="Q28">
        <f>(F67-F36)/Q20</f>
        <v>134.74193548387098</v>
      </c>
      <c r="R28">
        <f>(F97-F67)/R20</f>
        <v>133.30000000000001</v>
      </c>
      <c r="S28">
        <f>(F127-F97)/S20</f>
        <v>130.93333333333334</v>
      </c>
      <c r="T28">
        <f>(F158-F127)/T20</f>
        <v>134.51612903225808</v>
      </c>
      <c r="U28">
        <f>(F188-F158)/U20</f>
        <v>-660.56666666666672</v>
      </c>
    </row>
    <row r="29" spans="1:22" x14ac:dyDescent="0.25">
      <c r="A29" s="56">
        <v>12</v>
      </c>
      <c r="B29" s="56">
        <v>2680</v>
      </c>
      <c r="C29" s="59">
        <v>13</v>
      </c>
      <c r="D29" s="56">
        <v>2687</v>
      </c>
      <c r="E29" s="59">
        <v>13</v>
      </c>
      <c r="F29" s="56">
        <v>2691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2801</v>
      </c>
      <c r="C30" s="59">
        <v>13</v>
      </c>
      <c r="D30" s="56">
        <v>2808</v>
      </c>
      <c r="E30" s="59">
        <v>13</v>
      </c>
      <c r="F30" s="56">
        <v>2814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2922</v>
      </c>
      <c r="C31" s="59">
        <v>13</v>
      </c>
      <c r="D31" s="56">
        <v>2929</v>
      </c>
      <c r="E31" s="59">
        <v>13</v>
      </c>
      <c r="F31" s="56">
        <v>2934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3049</v>
      </c>
      <c r="C32" s="59">
        <v>13</v>
      </c>
      <c r="D32" s="56">
        <v>3056</v>
      </c>
      <c r="E32" s="59">
        <v>13</v>
      </c>
      <c r="F32" s="56">
        <v>3061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12</v>
      </c>
      <c r="B33" s="56">
        <v>3165</v>
      </c>
      <c r="C33" s="59">
        <v>13</v>
      </c>
      <c r="D33" s="56">
        <v>3172</v>
      </c>
      <c r="E33" s="59">
        <v>13</v>
      </c>
      <c r="F33" s="56">
        <v>3179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3295</v>
      </c>
      <c r="C34" s="59">
        <v>13</v>
      </c>
      <c r="D34" s="56">
        <v>3302</v>
      </c>
      <c r="E34" s="59">
        <v>13</v>
      </c>
      <c r="F34" s="56">
        <v>3307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12</v>
      </c>
      <c r="B35" s="56">
        <v>3412</v>
      </c>
      <c r="C35" s="59">
        <v>13</v>
      </c>
      <c r="D35" s="56">
        <v>3419</v>
      </c>
      <c r="E35" s="59">
        <v>13</v>
      </c>
      <c r="F35" s="56">
        <v>3423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3527</v>
      </c>
      <c r="C36" s="59">
        <v>13</v>
      </c>
      <c r="D36" s="56">
        <v>3535</v>
      </c>
      <c r="E36" s="59">
        <v>13</v>
      </c>
      <c r="F36" s="56">
        <v>3543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7">
        <v>12</v>
      </c>
      <c r="B37" s="57">
        <v>3647</v>
      </c>
      <c r="C37" s="60">
        <v>13</v>
      </c>
      <c r="D37" s="57">
        <v>3654</v>
      </c>
      <c r="E37" s="60">
        <v>13</v>
      </c>
      <c r="F37" s="57">
        <v>3660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3767</v>
      </c>
      <c r="C38" s="60">
        <v>13</v>
      </c>
      <c r="D38" s="57">
        <v>3775</v>
      </c>
      <c r="E38" s="60">
        <v>13</v>
      </c>
      <c r="F38" s="57">
        <v>3782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3888</v>
      </c>
      <c r="C39" s="60">
        <v>13</v>
      </c>
      <c r="D39" s="57">
        <v>3894</v>
      </c>
      <c r="E39" s="60">
        <v>13</v>
      </c>
      <c r="F39" s="57">
        <v>3898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4009</v>
      </c>
      <c r="C40" s="60">
        <v>13</v>
      </c>
      <c r="D40" s="57">
        <v>4014</v>
      </c>
      <c r="E40" s="60">
        <v>13</v>
      </c>
      <c r="F40" s="57">
        <v>4020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4125</v>
      </c>
      <c r="C41" s="60">
        <v>13</v>
      </c>
      <c r="D41" s="57">
        <v>4130</v>
      </c>
      <c r="E41" s="60">
        <v>13</v>
      </c>
      <c r="F41" s="57">
        <v>4134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4247</v>
      </c>
      <c r="C42" s="60">
        <v>13</v>
      </c>
      <c r="D42" s="57">
        <v>4254</v>
      </c>
      <c r="E42" s="60">
        <v>13</v>
      </c>
      <c r="F42" s="57">
        <v>4259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4579</v>
      </c>
      <c r="C43" s="60">
        <v>13</v>
      </c>
      <c r="D43" s="57">
        <v>4584</v>
      </c>
      <c r="E43" s="60">
        <v>13</v>
      </c>
      <c r="F43" s="57">
        <v>4591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4710</v>
      </c>
      <c r="C44" s="60">
        <v>13</v>
      </c>
      <c r="D44" s="57">
        <v>4714</v>
      </c>
      <c r="E44" s="60">
        <v>13</v>
      </c>
      <c r="F44" s="57">
        <v>4721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4826</v>
      </c>
      <c r="C45" s="60">
        <v>13</v>
      </c>
      <c r="D45" s="57">
        <v>4833</v>
      </c>
      <c r="E45" s="60">
        <v>13</v>
      </c>
      <c r="F45" s="57">
        <v>4840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4943</v>
      </c>
      <c r="C46" s="60">
        <v>13</v>
      </c>
      <c r="D46" s="57">
        <v>4954</v>
      </c>
      <c r="E46" s="60">
        <v>13</v>
      </c>
      <c r="F46" s="57">
        <v>4959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5069</v>
      </c>
      <c r="C47" s="60">
        <v>13</v>
      </c>
      <c r="D47" s="57">
        <v>5076</v>
      </c>
      <c r="E47" s="60">
        <v>13</v>
      </c>
      <c r="F47" s="57">
        <v>5081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5187</v>
      </c>
      <c r="C48" s="60">
        <v>13</v>
      </c>
      <c r="D48" s="57">
        <v>5194</v>
      </c>
      <c r="E48" s="60">
        <v>13</v>
      </c>
      <c r="F48" s="57">
        <v>5200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5306</v>
      </c>
      <c r="C49" s="60">
        <v>13</v>
      </c>
      <c r="D49" s="57">
        <v>5310</v>
      </c>
      <c r="E49" s="60">
        <v>13</v>
      </c>
      <c r="F49" s="57">
        <v>5318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5424</v>
      </c>
      <c r="C50" s="60">
        <v>13</v>
      </c>
      <c r="D50" s="57">
        <v>5431</v>
      </c>
      <c r="E50" s="60">
        <v>13</v>
      </c>
      <c r="F50" s="57">
        <v>5438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5631</v>
      </c>
      <c r="C51" s="60">
        <v>13</v>
      </c>
      <c r="D51" s="57">
        <v>5638</v>
      </c>
      <c r="E51" s="60">
        <v>13</v>
      </c>
      <c r="F51" s="57">
        <v>5645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5752</v>
      </c>
      <c r="C52" s="60">
        <v>13</v>
      </c>
      <c r="D52" s="57">
        <v>5756</v>
      </c>
      <c r="E52" s="60">
        <v>13</v>
      </c>
      <c r="F52" s="57">
        <v>5761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5867</v>
      </c>
      <c r="C53" s="60">
        <v>13</v>
      </c>
      <c r="D53" s="57">
        <v>5874</v>
      </c>
      <c r="E53" s="60">
        <v>13</v>
      </c>
      <c r="F53" s="57">
        <v>5878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5992</v>
      </c>
      <c r="C54" s="60">
        <v>13</v>
      </c>
      <c r="D54" s="57">
        <v>5999</v>
      </c>
      <c r="E54" s="60">
        <v>13</v>
      </c>
      <c r="F54" s="57">
        <v>6005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6109</v>
      </c>
      <c r="C55" s="60">
        <v>13</v>
      </c>
      <c r="D55" s="57">
        <v>6119</v>
      </c>
      <c r="E55" s="60">
        <v>13</v>
      </c>
      <c r="F55" s="57">
        <v>6123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6276</v>
      </c>
      <c r="C56" s="60">
        <v>13</v>
      </c>
      <c r="D56" s="57">
        <v>6284</v>
      </c>
      <c r="E56" s="60">
        <v>13</v>
      </c>
      <c r="F56" s="57">
        <v>6304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6416</v>
      </c>
      <c r="C57" s="60">
        <v>13</v>
      </c>
      <c r="D57" s="57">
        <v>6420</v>
      </c>
      <c r="E57" s="60">
        <v>13</v>
      </c>
      <c r="F57" s="57">
        <v>6424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12</v>
      </c>
      <c r="B58" s="57">
        <v>6545</v>
      </c>
      <c r="C58" s="60">
        <v>13</v>
      </c>
      <c r="D58" s="57">
        <v>6552</v>
      </c>
      <c r="E58" s="60">
        <v>13</v>
      </c>
      <c r="F58" s="57">
        <v>6559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12</v>
      </c>
      <c r="B59" s="57">
        <v>6675</v>
      </c>
      <c r="C59" s="60">
        <v>13</v>
      </c>
      <c r="D59" s="57">
        <v>6682</v>
      </c>
      <c r="E59" s="60">
        <v>13</v>
      </c>
      <c r="F59" s="57">
        <v>6689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12</v>
      </c>
      <c r="B60" s="57">
        <v>6798</v>
      </c>
      <c r="C60" s="60">
        <v>13</v>
      </c>
      <c r="D60" s="57">
        <v>6804</v>
      </c>
      <c r="E60" s="60">
        <v>13</v>
      </c>
      <c r="F60" s="57">
        <v>6810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25">
      <c r="A61" s="57">
        <v>12</v>
      </c>
      <c r="B61" s="57">
        <v>6953</v>
      </c>
      <c r="C61" s="60">
        <v>13</v>
      </c>
      <c r="D61" s="57">
        <v>6962</v>
      </c>
      <c r="E61" s="60">
        <v>13</v>
      </c>
      <c r="F61" s="57">
        <v>6969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7073</v>
      </c>
      <c r="C62" s="60">
        <v>13</v>
      </c>
      <c r="D62" s="57">
        <v>7078</v>
      </c>
      <c r="E62" s="60">
        <v>13</v>
      </c>
      <c r="F62" s="57">
        <v>7085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12</v>
      </c>
      <c r="B63" s="57">
        <v>7204</v>
      </c>
      <c r="C63" s="60">
        <v>13</v>
      </c>
      <c r="D63" s="57">
        <v>7211</v>
      </c>
      <c r="E63" s="60">
        <v>13</v>
      </c>
      <c r="F63" s="57">
        <v>7218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25">
      <c r="A64" s="57">
        <v>12</v>
      </c>
      <c r="B64" s="57">
        <v>7331</v>
      </c>
      <c r="C64" s="60">
        <v>13</v>
      </c>
      <c r="D64" s="57">
        <v>7339</v>
      </c>
      <c r="E64" s="60">
        <v>13</v>
      </c>
      <c r="F64" s="57">
        <v>7343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12</v>
      </c>
      <c r="B65" s="57">
        <v>7450</v>
      </c>
      <c r="C65" s="60">
        <v>13</v>
      </c>
      <c r="D65" s="57">
        <v>7457</v>
      </c>
      <c r="E65" s="60">
        <v>13</v>
      </c>
      <c r="F65" s="57">
        <v>7464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7582</v>
      </c>
      <c r="C66" s="60">
        <v>13</v>
      </c>
      <c r="D66" s="57">
        <v>7589</v>
      </c>
      <c r="E66" s="60">
        <v>13</v>
      </c>
      <c r="F66" s="57">
        <v>7594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12</v>
      </c>
      <c r="B67" s="57">
        <v>7702</v>
      </c>
      <c r="C67" s="60">
        <v>13</v>
      </c>
      <c r="D67" s="57">
        <v>7714</v>
      </c>
      <c r="E67" s="60">
        <v>13</v>
      </c>
      <c r="F67" s="57">
        <v>7720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6">
        <v>12</v>
      </c>
      <c r="B68" s="56">
        <v>7844</v>
      </c>
      <c r="C68" s="59">
        <v>13</v>
      </c>
      <c r="D68" s="56">
        <v>7851</v>
      </c>
      <c r="E68" s="59">
        <v>13</v>
      </c>
      <c r="F68" s="56">
        <v>7858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7966</v>
      </c>
      <c r="C69" s="59">
        <v>24</v>
      </c>
      <c r="D69" s="56">
        <v>7980</v>
      </c>
      <c r="E69" s="59">
        <v>24</v>
      </c>
      <c r="F69" s="56">
        <v>7984</v>
      </c>
      <c r="G69" s="62"/>
      <c r="H69" s="62"/>
      <c r="I69" s="40"/>
      <c r="J69" s="40"/>
      <c r="K69" s="41">
        <v>0</v>
      </c>
      <c r="L69">
        <v>122</v>
      </c>
    </row>
    <row r="70" spans="1:12" x14ac:dyDescent="0.25">
      <c r="A70" s="56">
        <v>12</v>
      </c>
      <c r="B70" s="56">
        <v>8093</v>
      </c>
      <c r="C70" s="59">
        <v>13</v>
      </c>
      <c r="D70" s="56">
        <v>8101</v>
      </c>
      <c r="E70" s="59">
        <v>13</v>
      </c>
      <c r="F70" s="56">
        <v>8106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8224</v>
      </c>
      <c r="C71" s="59">
        <v>13</v>
      </c>
      <c r="D71" s="56">
        <v>8231</v>
      </c>
      <c r="E71" s="59">
        <v>13</v>
      </c>
      <c r="F71" s="56">
        <v>8239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8352</v>
      </c>
      <c r="C72" s="59">
        <v>13</v>
      </c>
      <c r="D72" s="56">
        <v>8360</v>
      </c>
      <c r="E72" s="59">
        <v>13</v>
      </c>
      <c r="F72" s="56">
        <v>8369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8489</v>
      </c>
      <c r="C73" s="59">
        <v>13</v>
      </c>
      <c r="D73" s="56">
        <v>8496</v>
      </c>
      <c r="E73" s="59">
        <v>24</v>
      </c>
      <c r="F73" s="56">
        <v>8510</v>
      </c>
      <c r="G73" s="62"/>
      <c r="H73" s="62"/>
      <c r="I73" s="40"/>
      <c r="J73" s="40"/>
      <c r="K73" s="41">
        <v>0</v>
      </c>
      <c r="L73">
        <v>112</v>
      </c>
    </row>
    <row r="74" spans="1:12" x14ac:dyDescent="0.25">
      <c r="A74" s="56">
        <v>21</v>
      </c>
      <c r="B74" s="56">
        <v>8627</v>
      </c>
      <c r="C74" s="59">
        <v>22</v>
      </c>
      <c r="D74" s="56">
        <v>8631</v>
      </c>
      <c r="E74" s="59">
        <v>24</v>
      </c>
      <c r="F74" s="56">
        <v>8636</v>
      </c>
      <c r="G74" s="62"/>
      <c r="H74" s="62"/>
      <c r="I74" s="40"/>
      <c r="J74" s="40"/>
      <c r="K74" s="41">
        <v>0</v>
      </c>
      <c r="L74">
        <v>222</v>
      </c>
    </row>
    <row r="75" spans="1:12" x14ac:dyDescent="0.25">
      <c r="A75" s="56">
        <v>12</v>
      </c>
      <c r="B75" s="56">
        <v>8784</v>
      </c>
      <c r="C75" s="59">
        <v>13</v>
      </c>
      <c r="D75" s="56">
        <v>8790</v>
      </c>
      <c r="E75" s="59">
        <v>13</v>
      </c>
      <c r="F75" s="56">
        <v>8800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8924</v>
      </c>
      <c r="C76" s="59">
        <v>13</v>
      </c>
      <c r="D76" s="56">
        <v>8929</v>
      </c>
      <c r="E76" s="59">
        <v>24</v>
      </c>
      <c r="F76" s="56">
        <v>8941</v>
      </c>
      <c r="G76" s="62"/>
      <c r="H76" s="62"/>
      <c r="I76" s="40"/>
      <c r="J76" s="40"/>
      <c r="K76" s="41">
        <v>0</v>
      </c>
      <c r="L76">
        <v>112</v>
      </c>
    </row>
    <row r="77" spans="1:12" x14ac:dyDescent="0.25">
      <c r="A77" s="56">
        <v>12</v>
      </c>
      <c r="B77" s="56">
        <v>9052</v>
      </c>
      <c r="C77" s="59">
        <v>13</v>
      </c>
      <c r="D77" s="56">
        <v>9057</v>
      </c>
      <c r="E77" s="59">
        <v>13</v>
      </c>
      <c r="F77" s="56">
        <v>9064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21</v>
      </c>
      <c r="B78" s="56">
        <v>9180</v>
      </c>
      <c r="C78" s="59">
        <v>11</v>
      </c>
      <c r="D78" s="56">
        <v>9197</v>
      </c>
      <c r="E78" s="59">
        <v>11</v>
      </c>
      <c r="F78" s="56">
        <v>9203</v>
      </c>
      <c r="G78" s="62"/>
      <c r="H78" s="62"/>
      <c r="I78" s="40"/>
      <c r="J78" s="40"/>
      <c r="K78" s="41">
        <v>0</v>
      </c>
      <c r="L78">
        <v>211</v>
      </c>
    </row>
    <row r="79" spans="1:12" x14ac:dyDescent="0.25">
      <c r="A79" s="56">
        <v>12</v>
      </c>
      <c r="B79" s="56">
        <v>9309</v>
      </c>
      <c r="C79" s="59">
        <v>13</v>
      </c>
      <c r="D79" s="56">
        <v>9318</v>
      </c>
      <c r="E79" s="59">
        <v>13</v>
      </c>
      <c r="F79" s="56">
        <v>9322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9434</v>
      </c>
      <c r="C80" s="59">
        <v>24</v>
      </c>
      <c r="D80" s="56">
        <v>9446</v>
      </c>
      <c r="E80" s="59">
        <v>24</v>
      </c>
      <c r="F80" s="56">
        <v>9451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12</v>
      </c>
      <c r="B81" s="56">
        <v>9558</v>
      </c>
      <c r="C81" s="59">
        <v>13</v>
      </c>
      <c r="D81" s="56">
        <v>9565</v>
      </c>
      <c r="E81" s="59">
        <v>13</v>
      </c>
      <c r="F81" s="56">
        <v>9573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9723</v>
      </c>
      <c r="C82" s="59">
        <v>13</v>
      </c>
      <c r="D82" s="56">
        <v>9730</v>
      </c>
      <c r="E82" s="59">
        <v>13</v>
      </c>
      <c r="F82" s="56">
        <v>9735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12</v>
      </c>
      <c r="B83" s="56">
        <v>9849</v>
      </c>
      <c r="C83" s="59">
        <v>13</v>
      </c>
      <c r="D83" s="56">
        <v>9854</v>
      </c>
      <c r="E83" s="59">
        <v>13</v>
      </c>
      <c r="F83" s="56">
        <v>9860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21</v>
      </c>
      <c r="B84" s="56">
        <v>9982</v>
      </c>
      <c r="C84" s="59">
        <v>22</v>
      </c>
      <c r="D84" s="56">
        <v>9991</v>
      </c>
      <c r="E84" s="59">
        <v>13</v>
      </c>
      <c r="F84" s="56">
        <v>10006</v>
      </c>
      <c r="G84" s="62"/>
      <c r="H84" s="62"/>
      <c r="I84" s="40"/>
      <c r="J84" s="40"/>
      <c r="K84" s="41">
        <v>0</v>
      </c>
      <c r="L84">
        <v>221</v>
      </c>
    </row>
    <row r="85" spans="1:12" x14ac:dyDescent="0.25">
      <c r="A85" s="56">
        <v>12</v>
      </c>
      <c r="B85" s="56">
        <v>10116</v>
      </c>
      <c r="C85" s="59">
        <v>13</v>
      </c>
      <c r="D85" s="56">
        <v>10117</v>
      </c>
      <c r="E85" s="59">
        <v>13</v>
      </c>
      <c r="F85" s="56">
        <v>10127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25">
      <c r="A86" s="56">
        <v>12</v>
      </c>
      <c r="B86" s="56">
        <v>10261</v>
      </c>
      <c r="C86" s="59">
        <v>13</v>
      </c>
      <c r="D86" s="56">
        <v>10268</v>
      </c>
      <c r="E86" s="59">
        <v>13</v>
      </c>
      <c r="F86" s="56">
        <v>10273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10386</v>
      </c>
      <c r="C87" s="59">
        <v>13</v>
      </c>
      <c r="D87" s="56">
        <v>10393</v>
      </c>
      <c r="E87" s="59">
        <v>13</v>
      </c>
      <c r="F87" s="56">
        <v>10397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10514</v>
      </c>
      <c r="C88" s="59">
        <v>13</v>
      </c>
      <c r="D88" s="56">
        <v>10522</v>
      </c>
      <c r="E88" s="59">
        <v>13</v>
      </c>
      <c r="F88" s="56">
        <v>10529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12</v>
      </c>
      <c r="B89" s="56">
        <v>10654</v>
      </c>
      <c r="C89" s="59">
        <v>13</v>
      </c>
      <c r="D89" s="56">
        <v>10659</v>
      </c>
      <c r="E89" s="59">
        <v>13</v>
      </c>
      <c r="F89" s="56">
        <v>10663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12</v>
      </c>
      <c r="B90" s="56">
        <v>10775</v>
      </c>
      <c r="C90" s="59">
        <v>13</v>
      </c>
      <c r="D90" s="56">
        <v>10780</v>
      </c>
      <c r="E90" s="59">
        <v>13</v>
      </c>
      <c r="F90" s="56">
        <v>10788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10897</v>
      </c>
      <c r="C91" s="59">
        <v>13</v>
      </c>
      <c r="D91" s="56">
        <v>10902</v>
      </c>
      <c r="E91" s="59">
        <v>13</v>
      </c>
      <c r="F91" s="56">
        <v>10909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21</v>
      </c>
      <c r="B92" s="56">
        <v>11031</v>
      </c>
      <c r="C92" s="59">
        <v>22</v>
      </c>
      <c r="D92" s="56">
        <v>11038</v>
      </c>
      <c r="E92" s="59">
        <v>13</v>
      </c>
      <c r="F92" s="56">
        <v>11054</v>
      </c>
      <c r="G92" s="62"/>
      <c r="H92" s="62"/>
      <c r="I92" s="40"/>
      <c r="J92" s="40"/>
      <c r="K92" s="41">
        <v>0</v>
      </c>
      <c r="L92">
        <v>221</v>
      </c>
    </row>
    <row r="93" spans="1:12" x14ac:dyDescent="0.25">
      <c r="A93" s="56">
        <v>12</v>
      </c>
      <c r="B93" s="56">
        <v>11158</v>
      </c>
      <c r="C93" s="59">
        <v>13</v>
      </c>
      <c r="D93" s="56">
        <v>11167</v>
      </c>
      <c r="E93" s="59">
        <v>13</v>
      </c>
      <c r="F93" s="56">
        <v>11174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11293</v>
      </c>
      <c r="C94" s="59">
        <v>13</v>
      </c>
      <c r="D94" s="56">
        <v>11300</v>
      </c>
      <c r="E94" s="59">
        <v>13</v>
      </c>
      <c r="F94" s="56">
        <v>11306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11414</v>
      </c>
      <c r="C95" s="59">
        <v>13</v>
      </c>
      <c r="D95" s="56">
        <v>11421</v>
      </c>
      <c r="E95" s="59">
        <v>13</v>
      </c>
      <c r="F95" s="56">
        <v>11428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11570</v>
      </c>
      <c r="C96" s="59">
        <v>13</v>
      </c>
      <c r="D96" s="56">
        <v>11578</v>
      </c>
      <c r="E96" s="59">
        <v>13</v>
      </c>
      <c r="F96" s="56">
        <v>11582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11705</v>
      </c>
      <c r="C97" s="59">
        <v>13</v>
      </c>
      <c r="D97" s="56">
        <v>11713</v>
      </c>
      <c r="E97" s="59">
        <v>13</v>
      </c>
      <c r="F97" s="56">
        <v>11719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7">
        <v>12</v>
      </c>
      <c r="B98" s="57">
        <v>11828</v>
      </c>
      <c r="C98" s="60">
        <v>13</v>
      </c>
      <c r="D98" s="57">
        <v>11838</v>
      </c>
      <c r="E98" s="60">
        <v>13</v>
      </c>
      <c r="F98" s="57">
        <v>11843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12</v>
      </c>
      <c r="B99" s="57">
        <v>11977</v>
      </c>
      <c r="C99" s="60">
        <v>13</v>
      </c>
      <c r="D99" s="57">
        <v>11984</v>
      </c>
      <c r="E99" s="60">
        <v>13</v>
      </c>
      <c r="F99" s="57">
        <v>11991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12107</v>
      </c>
      <c r="C100" s="60">
        <v>13</v>
      </c>
      <c r="D100" s="57">
        <v>12113</v>
      </c>
      <c r="E100" s="60">
        <v>13</v>
      </c>
      <c r="F100" s="57">
        <v>12120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12237</v>
      </c>
      <c r="C101" s="60">
        <v>22</v>
      </c>
      <c r="D101" s="57">
        <v>12242</v>
      </c>
      <c r="E101" s="60">
        <v>24</v>
      </c>
      <c r="F101" s="57">
        <v>12246</v>
      </c>
      <c r="G101" s="63"/>
      <c r="H101" s="63"/>
      <c r="I101" s="39"/>
      <c r="J101" s="39"/>
      <c r="K101" s="49">
        <v>0</v>
      </c>
      <c r="L101">
        <v>222</v>
      </c>
    </row>
    <row r="102" spans="1:12" x14ac:dyDescent="0.25">
      <c r="A102" s="57">
        <v>12</v>
      </c>
      <c r="B102" s="57">
        <v>12368</v>
      </c>
      <c r="C102" s="60">
        <v>13</v>
      </c>
      <c r="D102" s="57">
        <v>12379</v>
      </c>
      <c r="E102" s="60">
        <v>13</v>
      </c>
      <c r="F102" s="57">
        <v>12387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12512</v>
      </c>
      <c r="C103" s="60">
        <v>13</v>
      </c>
      <c r="D103" s="57">
        <v>12516</v>
      </c>
      <c r="E103" s="60">
        <v>13</v>
      </c>
      <c r="F103" s="57">
        <v>12520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12647</v>
      </c>
      <c r="C104" s="60">
        <v>13</v>
      </c>
      <c r="D104" s="57">
        <v>12656</v>
      </c>
      <c r="E104" s="60">
        <v>13</v>
      </c>
      <c r="F104" s="57">
        <v>12663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12770</v>
      </c>
      <c r="C105" s="60">
        <v>13</v>
      </c>
      <c r="D105" s="57">
        <v>12777</v>
      </c>
      <c r="E105" s="60">
        <v>13</v>
      </c>
      <c r="F105" s="57">
        <v>12784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12</v>
      </c>
      <c r="B106" s="57">
        <v>12888</v>
      </c>
      <c r="C106" s="60">
        <v>13</v>
      </c>
      <c r="D106" s="57">
        <v>12895</v>
      </c>
      <c r="E106" s="60">
        <v>13</v>
      </c>
      <c r="F106" s="57">
        <v>12900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13031</v>
      </c>
      <c r="C107" s="60">
        <v>13</v>
      </c>
      <c r="D107" s="57">
        <v>13039</v>
      </c>
      <c r="E107" s="60">
        <v>13</v>
      </c>
      <c r="F107" s="57">
        <v>13043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13157</v>
      </c>
      <c r="C108" s="60">
        <v>13</v>
      </c>
      <c r="D108" s="57">
        <v>13165</v>
      </c>
      <c r="E108" s="60">
        <v>13</v>
      </c>
      <c r="F108" s="57">
        <v>13171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13286</v>
      </c>
      <c r="C109" s="60">
        <v>13</v>
      </c>
      <c r="D109" s="57">
        <v>13294</v>
      </c>
      <c r="E109" s="60">
        <v>13</v>
      </c>
      <c r="F109" s="57">
        <v>13299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12</v>
      </c>
      <c r="B110" s="57">
        <v>13433</v>
      </c>
      <c r="C110" s="60">
        <v>13</v>
      </c>
      <c r="D110" s="57">
        <v>13437</v>
      </c>
      <c r="E110" s="60">
        <v>13</v>
      </c>
      <c r="F110" s="57">
        <v>13444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13553</v>
      </c>
      <c r="C111" s="60">
        <v>13</v>
      </c>
      <c r="D111" s="57">
        <v>13581</v>
      </c>
      <c r="E111" s="60">
        <v>13</v>
      </c>
      <c r="F111" s="57">
        <v>13583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13693</v>
      </c>
      <c r="C112" s="60">
        <v>13</v>
      </c>
      <c r="D112" s="57">
        <v>13698</v>
      </c>
      <c r="E112" s="60">
        <v>13</v>
      </c>
      <c r="F112" s="57">
        <v>13705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13820</v>
      </c>
      <c r="C113" s="60">
        <v>13</v>
      </c>
      <c r="D113" s="57">
        <v>13830</v>
      </c>
      <c r="E113" s="60">
        <v>13</v>
      </c>
      <c r="F113" s="57">
        <v>13835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12</v>
      </c>
      <c r="B114" s="57">
        <v>13940</v>
      </c>
      <c r="C114" s="60">
        <v>13</v>
      </c>
      <c r="D114" s="57">
        <v>13948</v>
      </c>
      <c r="E114" s="60">
        <v>13</v>
      </c>
      <c r="F114" s="57">
        <v>13952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14058</v>
      </c>
      <c r="C115" s="60">
        <v>13</v>
      </c>
      <c r="D115" s="57">
        <v>14064</v>
      </c>
      <c r="E115" s="60">
        <v>13</v>
      </c>
      <c r="F115" s="57">
        <v>14068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14193</v>
      </c>
      <c r="C116" s="60">
        <v>13</v>
      </c>
      <c r="D116" s="57">
        <v>14201</v>
      </c>
      <c r="E116" s="60">
        <v>13</v>
      </c>
      <c r="F116" s="57">
        <v>14205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12</v>
      </c>
      <c r="B117" s="57">
        <v>14307</v>
      </c>
      <c r="C117" s="60">
        <v>13</v>
      </c>
      <c r="D117" s="57">
        <v>14315</v>
      </c>
      <c r="E117" s="60">
        <v>13</v>
      </c>
      <c r="F117" s="57">
        <v>14319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14435</v>
      </c>
      <c r="C118" s="60">
        <v>13</v>
      </c>
      <c r="D118" s="57">
        <v>14441</v>
      </c>
      <c r="E118" s="60">
        <v>24</v>
      </c>
      <c r="F118" s="57">
        <v>14451</v>
      </c>
      <c r="G118" s="63"/>
      <c r="H118" s="63"/>
      <c r="I118" s="39"/>
      <c r="J118" s="39"/>
      <c r="K118" s="49">
        <v>0</v>
      </c>
      <c r="L118">
        <v>112</v>
      </c>
    </row>
    <row r="119" spans="1:12" x14ac:dyDescent="0.25">
      <c r="A119" s="57">
        <v>12</v>
      </c>
      <c r="B119" s="57">
        <v>14562</v>
      </c>
      <c r="C119" s="60">
        <v>13</v>
      </c>
      <c r="D119" s="57">
        <v>14573</v>
      </c>
      <c r="E119" s="60">
        <v>13</v>
      </c>
      <c r="F119" s="57">
        <v>14581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14698</v>
      </c>
      <c r="C120" s="60">
        <v>13</v>
      </c>
      <c r="D120" s="57">
        <v>14706</v>
      </c>
      <c r="E120" s="60">
        <v>13</v>
      </c>
      <c r="F120" s="57">
        <v>14713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12</v>
      </c>
      <c r="B121" s="57">
        <v>14826</v>
      </c>
      <c r="C121" s="60">
        <v>13</v>
      </c>
      <c r="D121" s="57">
        <v>14834</v>
      </c>
      <c r="E121" s="60">
        <v>24</v>
      </c>
      <c r="F121" s="57">
        <v>14845</v>
      </c>
      <c r="G121" s="63"/>
      <c r="H121" s="63"/>
      <c r="I121" s="39"/>
      <c r="J121" s="39"/>
      <c r="K121" s="49">
        <v>0</v>
      </c>
      <c r="L121">
        <v>112</v>
      </c>
    </row>
    <row r="122" spans="1:12" x14ac:dyDescent="0.25">
      <c r="A122" s="57">
        <v>12</v>
      </c>
      <c r="B122" s="57">
        <v>14982</v>
      </c>
      <c r="C122" s="60">
        <v>13</v>
      </c>
      <c r="D122" s="57">
        <v>14989</v>
      </c>
      <c r="E122" s="60">
        <v>13</v>
      </c>
      <c r="F122" s="57">
        <v>14996</v>
      </c>
      <c r="G122" s="63"/>
      <c r="H122" s="63"/>
      <c r="I122" s="39"/>
      <c r="J122" s="39"/>
      <c r="K122" s="49">
        <v>0</v>
      </c>
      <c r="L122">
        <v>111</v>
      </c>
    </row>
    <row r="123" spans="1:12" x14ac:dyDescent="0.25">
      <c r="A123" s="57">
        <v>21</v>
      </c>
      <c r="B123" s="57">
        <v>15109</v>
      </c>
      <c r="C123" s="60">
        <v>11</v>
      </c>
      <c r="D123" s="57">
        <v>15123</v>
      </c>
      <c r="E123" s="60">
        <v>11</v>
      </c>
      <c r="F123" s="57">
        <v>15131</v>
      </c>
      <c r="G123" s="63"/>
      <c r="H123" s="63"/>
      <c r="I123" s="39"/>
      <c r="J123" s="39"/>
      <c r="K123" s="49">
        <v>0</v>
      </c>
      <c r="L123">
        <v>211</v>
      </c>
    </row>
    <row r="124" spans="1:12" x14ac:dyDescent="0.25">
      <c r="A124" s="57">
        <v>12</v>
      </c>
      <c r="B124" s="57">
        <v>15238</v>
      </c>
      <c r="C124" s="60">
        <v>13</v>
      </c>
      <c r="D124" s="57">
        <v>15247</v>
      </c>
      <c r="E124" s="60">
        <v>13</v>
      </c>
      <c r="F124" s="57">
        <v>15255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12</v>
      </c>
      <c r="B125" s="57">
        <v>15367</v>
      </c>
      <c r="C125" s="60">
        <v>13</v>
      </c>
      <c r="D125" s="57">
        <v>15375</v>
      </c>
      <c r="E125" s="60">
        <v>13</v>
      </c>
      <c r="F125" s="57">
        <v>15382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25">
      <c r="A126" s="57">
        <v>12</v>
      </c>
      <c r="B126" s="57">
        <v>15498</v>
      </c>
      <c r="C126" s="60">
        <v>13</v>
      </c>
      <c r="D126" s="57">
        <v>15505</v>
      </c>
      <c r="E126" s="60">
        <v>13</v>
      </c>
      <c r="F126" s="57">
        <v>15513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25">
      <c r="A127" s="57">
        <v>12</v>
      </c>
      <c r="B127" s="57">
        <v>15632</v>
      </c>
      <c r="C127" s="60">
        <v>13</v>
      </c>
      <c r="D127" s="57">
        <v>15640</v>
      </c>
      <c r="E127" s="60">
        <v>13</v>
      </c>
      <c r="F127" s="57">
        <v>15647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6">
        <v>12</v>
      </c>
      <c r="B128" s="56">
        <v>15765</v>
      </c>
      <c r="C128" s="59">
        <v>13</v>
      </c>
      <c r="D128" s="56">
        <v>15775</v>
      </c>
      <c r="E128" s="59">
        <v>13</v>
      </c>
      <c r="F128" s="56">
        <v>15782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12</v>
      </c>
      <c r="B129" s="56">
        <v>15887</v>
      </c>
      <c r="C129" s="59">
        <v>13</v>
      </c>
      <c r="D129" s="56">
        <v>15894</v>
      </c>
      <c r="E129" s="59">
        <v>13</v>
      </c>
      <c r="F129" s="56">
        <v>15900</v>
      </c>
      <c r="G129" s="62"/>
      <c r="H129" s="62"/>
      <c r="I129" s="40"/>
      <c r="J129" s="40"/>
      <c r="K129" s="41">
        <v>0</v>
      </c>
      <c r="L129">
        <v>111</v>
      </c>
    </row>
    <row r="130" spans="1:12" x14ac:dyDescent="0.25">
      <c r="A130" s="56">
        <v>12</v>
      </c>
      <c r="B130" s="56">
        <v>16018</v>
      </c>
      <c r="C130" s="59">
        <v>13</v>
      </c>
      <c r="D130" s="56">
        <v>16026</v>
      </c>
      <c r="E130" s="59">
        <v>13</v>
      </c>
      <c r="F130" s="56">
        <v>16031</v>
      </c>
      <c r="G130" s="62"/>
      <c r="H130" s="62"/>
      <c r="I130" s="40"/>
      <c r="J130" s="40"/>
      <c r="K130" s="41">
        <v>0</v>
      </c>
      <c r="L130">
        <v>111</v>
      </c>
    </row>
    <row r="131" spans="1:12" x14ac:dyDescent="0.25">
      <c r="A131" s="56">
        <v>12</v>
      </c>
      <c r="B131" s="56">
        <v>16142</v>
      </c>
      <c r="C131" s="59">
        <v>13</v>
      </c>
      <c r="D131" s="56">
        <v>16149</v>
      </c>
      <c r="E131" s="59">
        <v>13</v>
      </c>
      <c r="F131" s="56">
        <v>16156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12</v>
      </c>
      <c r="B132" s="56">
        <v>16289</v>
      </c>
      <c r="C132" s="59">
        <v>13</v>
      </c>
      <c r="D132" s="56">
        <v>16298</v>
      </c>
      <c r="E132" s="59">
        <v>13</v>
      </c>
      <c r="F132" s="56">
        <v>16305</v>
      </c>
      <c r="G132" s="62"/>
      <c r="H132" s="62"/>
      <c r="I132" s="40"/>
      <c r="J132" s="40"/>
      <c r="K132" s="41">
        <v>0</v>
      </c>
      <c r="L132">
        <v>111</v>
      </c>
    </row>
    <row r="133" spans="1:12" x14ac:dyDescent="0.25">
      <c r="A133" s="56">
        <v>12</v>
      </c>
      <c r="B133" s="56">
        <v>16418</v>
      </c>
      <c r="C133" s="59">
        <v>13</v>
      </c>
      <c r="D133" s="56">
        <v>16425</v>
      </c>
      <c r="E133" s="59">
        <v>13</v>
      </c>
      <c r="F133" s="56">
        <v>16432</v>
      </c>
      <c r="G133" s="62"/>
      <c r="H133" s="62"/>
      <c r="I133" s="40"/>
      <c r="J133" s="40"/>
      <c r="K133" s="41">
        <v>0</v>
      </c>
      <c r="L133">
        <v>111</v>
      </c>
    </row>
    <row r="134" spans="1:12" x14ac:dyDescent="0.25">
      <c r="A134" s="56">
        <v>12</v>
      </c>
      <c r="B134" s="56">
        <v>16545</v>
      </c>
      <c r="C134" s="59">
        <v>13</v>
      </c>
      <c r="D134" s="56">
        <v>16553</v>
      </c>
      <c r="E134" s="59">
        <v>13</v>
      </c>
      <c r="F134" s="56">
        <v>16559</v>
      </c>
      <c r="G134" s="62"/>
      <c r="H134" s="62"/>
      <c r="I134" s="40"/>
      <c r="J134" s="40"/>
      <c r="K134" s="41">
        <v>0</v>
      </c>
      <c r="L134">
        <v>111</v>
      </c>
    </row>
    <row r="135" spans="1:12" x14ac:dyDescent="0.25">
      <c r="A135" s="56">
        <v>12</v>
      </c>
      <c r="B135" s="56">
        <v>16678</v>
      </c>
      <c r="C135" s="59">
        <v>13</v>
      </c>
      <c r="D135" s="56">
        <v>16685</v>
      </c>
      <c r="E135" s="59">
        <v>13</v>
      </c>
      <c r="F135" s="56">
        <v>16691</v>
      </c>
      <c r="G135" s="62"/>
      <c r="H135" s="62"/>
      <c r="I135" s="40"/>
      <c r="J135" s="40"/>
      <c r="K135" s="41">
        <v>0</v>
      </c>
      <c r="L135">
        <v>111</v>
      </c>
    </row>
    <row r="136" spans="1:12" x14ac:dyDescent="0.25">
      <c r="A136" s="56">
        <v>12</v>
      </c>
      <c r="B136" s="56">
        <v>16808</v>
      </c>
      <c r="C136" s="59">
        <v>13</v>
      </c>
      <c r="D136" s="56">
        <v>16816</v>
      </c>
      <c r="E136" s="59">
        <v>13</v>
      </c>
      <c r="F136" s="56">
        <v>16822</v>
      </c>
      <c r="G136" s="62"/>
      <c r="H136" s="62"/>
      <c r="I136" s="40"/>
      <c r="J136" s="40"/>
      <c r="K136" s="41">
        <v>0</v>
      </c>
      <c r="L136">
        <v>111</v>
      </c>
    </row>
    <row r="137" spans="1:12" x14ac:dyDescent="0.25">
      <c r="A137" s="56">
        <v>12</v>
      </c>
      <c r="B137" s="56">
        <v>16937</v>
      </c>
      <c r="C137" s="59">
        <v>13</v>
      </c>
      <c r="D137" s="56">
        <v>16945</v>
      </c>
      <c r="E137" s="59">
        <v>13</v>
      </c>
      <c r="F137" s="56">
        <v>16952</v>
      </c>
      <c r="G137" s="62"/>
      <c r="H137" s="62"/>
      <c r="I137" s="40"/>
      <c r="J137" s="40"/>
      <c r="K137" s="41">
        <v>0</v>
      </c>
      <c r="L137">
        <v>111</v>
      </c>
    </row>
    <row r="138" spans="1:12" x14ac:dyDescent="0.25">
      <c r="A138" s="56">
        <v>12</v>
      </c>
      <c r="B138" s="56">
        <v>17073</v>
      </c>
      <c r="C138" s="59">
        <v>13</v>
      </c>
      <c r="D138" s="56">
        <v>17080</v>
      </c>
      <c r="E138" s="59">
        <v>13</v>
      </c>
      <c r="F138" s="56">
        <v>17087</v>
      </c>
      <c r="G138" s="62"/>
      <c r="H138" s="62"/>
      <c r="I138" s="40"/>
      <c r="J138" s="40"/>
      <c r="K138" s="41">
        <v>0</v>
      </c>
      <c r="L138">
        <v>111</v>
      </c>
    </row>
    <row r="139" spans="1:12" x14ac:dyDescent="0.25">
      <c r="A139" s="56">
        <v>12</v>
      </c>
      <c r="B139" s="56">
        <v>17199</v>
      </c>
      <c r="C139" s="59">
        <v>13</v>
      </c>
      <c r="D139" s="56">
        <v>17205</v>
      </c>
      <c r="E139" s="59">
        <v>13</v>
      </c>
      <c r="F139" s="56">
        <v>17212</v>
      </c>
      <c r="G139" s="62"/>
      <c r="H139" s="62"/>
      <c r="I139" s="40"/>
      <c r="J139" s="40"/>
      <c r="K139" s="41">
        <v>0</v>
      </c>
      <c r="L139">
        <v>111</v>
      </c>
    </row>
    <row r="140" spans="1:12" x14ac:dyDescent="0.25">
      <c r="A140" s="56">
        <v>12</v>
      </c>
      <c r="B140" s="56">
        <v>17324</v>
      </c>
      <c r="C140" s="59">
        <v>13</v>
      </c>
      <c r="D140" s="56">
        <v>17331</v>
      </c>
      <c r="E140" s="59">
        <v>13</v>
      </c>
      <c r="F140" s="56">
        <v>17336</v>
      </c>
      <c r="G140" s="62"/>
      <c r="H140" s="62"/>
      <c r="I140" s="40"/>
      <c r="J140" s="40"/>
      <c r="K140" s="41">
        <v>0</v>
      </c>
      <c r="L140">
        <v>111</v>
      </c>
    </row>
    <row r="141" spans="1:12" x14ac:dyDescent="0.25">
      <c r="A141" s="56">
        <v>12</v>
      </c>
      <c r="B141" s="56">
        <v>17446</v>
      </c>
      <c r="C141" s="59">
        <v>13</v>
      </c>
      <c r="D141" s="56">
        <v>17451</v>
      </c>
      <c r="E141" s="59">
        <v>13</v>
      </c>
      <c r="F141" s="56">
        <v>17455</v>
      </c>
      <c r="G141" s="62"/>
      <c r="H141" s="62"/>
      <c r="I141" s="40"/>
      <c r="J141" s="40"/>
      <c r="K141" s="41">
        <v>0</v>
      </c>
      <c r="L141">
        <v>111</v>
      </c>
    </row>
    <row r="142" spans="1:12" x14ac:dyDescent="0.25">
      <c r="A142" s="56">
        <v>12</v>
      </c>
      <c r="B142" s="56">
        <v>17573</v>
      </c>
      <c r="C142" s="59">
        <v>13</v>
      </c>
      <c r="D142" s="56">
        <v>17581</v>
      </c>
      <c r="E142" s="59">
        <v>13</v>
      </c>
      <c r="F142" s="56">
        <v>17594</v>
      </c>
      <c r="G142" s="62"/>
      <c r="H142" s="62"/>
      <c r="I142" s="40"/>
      <c r="J142" s="40"/>
      <c r="K142" s="41">
        <v>0</v>
      </c>
      <c r="L142">
        <v>111</v>
      </c>
    </row>
    <row r="143" spans="1:12" x14ac:dyDescent="0.25">
      <c r="A143" s="56">
        <v>12</v>
      </c>
      <c r="B143" s="56">
        <v>17710</v>
      </c>
      <c r="C143" s="59">
        <v>13</v>
      </c>
      <c r="D143" s="56">
        <v>17718</v>
      </c>
      <c r="E143" s="59">
        <v>13</v>
      </c>
      <c r="F143" s="56">
        <v>17722</v>
      </c>
      <c r="G143" s="62"/>
      <c r="H143" s="62"/>
      <c r="I143" s="40"/>
      <c r="J143" s="40"/>
      <c r="K143" s="41">
        <v>0</v>
      </c>
      <c r="L143">
        <v>111</v>
      </c>
    </row>
    <row r="144" spans="1:12" x14ac:dyDescent="0.25">
      <c r="A144" s="56">
        <v>12</v>
      </c>
      <c r="B144" s="56">
        <v>17843</v>
      </c>
      <c r="C144" s="59">
        <v>13</v>
      </c>
      <c r="D144" s="56">
        <v>17851</v>
      </c>
      <c r="E144" s="59">
        <v>13</v>
      </c>
      <c r="F144" s="56">
        <v>17858</v>
      </c>
      <c r="G144" s="62"/>
      <c r="H144" s="62"/>
      <c r="I144" s="40"/>
      <c r="J144" s="40"/>
      <c r="K144" s="41">
        <v>0</v>
      </c>
      <c r="L144">
        <v>111</v>
      </c>
    </row>
    <row r="145" spans="1:12" x14ac:dyDescent="0.25">
      <c r="A145" s="56">
        <v>12</v>
      </c>
      <c r="B145" s="56">
        <v>17978</v>
      </c>
      <c r="C145" s="59">
        <v>13</v>
      </c>
      <c r="D145" s="56">
        <v>17985</v>
      </c>
      <c r="E145" s="59">
        <v>13</v>
      </c>
      <c r="F145" s="56">
        <v>17993</v>
      </c>
      <c r="G145" s="62"/>
      <c r="H145" s="62"/>
      <c r="I145" s="40"/>
      <c r="J145" s="40"/>
      <c r="K145" s="41">
        <v>0</v>
      </c>
      <c r="L145">
        <v>111</v>
      </c>
    </row>
    <row r="146" spans="1:12" x14ac:dyDescent="0.25">
      <c r="A146" s="56">
        <v>12</v>
      </c>
      <c r="B146" s="56">
        <v>18098</v>
      </c>
      <c r="C146" s="59">
        <v>13</v>
      </c>
      <c r="D146" s="56">
        <v>18106</v>
      </c>
      <c r="E146" s="59">
        <v>13</v>
      </c>
      <c r="F146" s="56">
        <v>18113</v>
      </c>
      <c r="G146" s="62"/>
      <c r="H146" s="62"/>
      <c r="I146" s="40"/>
      <c r="J146" s="40"/>
      <c r="K146" s="41">
        <v>0</v>
      </c>
      <c r="L146">
        <v>111</v>
      </c>
    </row>
    <row r="147" spans="1:12" x14ac:dyDescent="0.25">
      <c r="A147" s="56">
        <v>12</v>
      </c>
      <c r="B147" s="56">
        <v>18237</v>
      </c>
      <c r="C147" s="59">
        <v>13</v>
      </c>
      <c r="D147" s="56">
        <v>18244</v>
      </c>
      <c r="E147" s="59">
        <v>13</v>
      </c>
      <c r="F147" s="56">
        <v>18251</v>
      </c>
      <c r="G147" s="62"/>
      <c r="H147" s="62"/>
      <c r="I147" s="40"/>
      <c r="J147" s="40"/>
      <c r="K147" s="41">
        <v>0</v>
      </c>
      <c r="L147">
        <v>111</v>
      </c>
    </row>
    <row r="148" spans="1:12" x14ac:dyDescent="0.25">
      <c r="A148" s="56">
        <v>12</v>
      </c>
      <c r="B148" s="56">
        <v>18368</v>
      </c>
      <c r="C148" s="59">
        <v>13</v>
      </c>
      <c r="D148" s="56">
        <v>18376</v>
      </c>
      <c r="E148" s="59">
        <v>13</v>
      </c>
      <c r="F148" s="56">
        <v>18382</v>
      </c>
      <c r="G148" s="62"/>
      <c r="H148" s="62"/>
      <c r="I148" s="40"/>
      <c r="J148" s="40"/>
      <c r="K148" s="41">
        <v>0</v>
      </c>
      <c r="L148">
        <v>111</v>
      </c>
    </row>
    <row r="149" spans="1:12" x14ac:dyDescent="0.25">
      <c r="A149" s="56">
        <v>12</v>
      </c>
      <c r="B149" s="56">
        <v>18526</v>
      </c>
      <c r="C149" s="59">
        <v>13</v>
      </c>
      <c r="D149" s="56">
        <v>18535</v>
      </c>
      <c r="E149" s="59">
        <v>13</v>
      </c>
      <c r="F149" s="56">
        <v>18544</v>
      </c>
      <c r="G149" s="62"/>
      <c r="H149" s="62"/>
      <c r="I149" s="40"/>
      <c r="J149" s="40"/>
      <c r="K149" s="41">
        <v>0</v>
      </c>
      <c r="L149">
        <v>111</v>
      </c>
    </row>
    <row r="150" spans="1:12" x14ac:dyDescent="0.25">
      <c r="A150" s="56">
        <v>21</v>
      </c>
      <c r="B150" s="56">
        <v>18662</v>
      </c>
      <c r="C150" s="59">
        <v>22</v>
      </c>
      <c r="D150" s="56">
        <v>18666</v>
      </c>
      <c r="E150" s="59">
        <v>24</v>
      </c>
      <c r="F150" s="56">
        <v>18672</v>
      </c>
      <c r="G150" s="62"/>
      <c r="H150" s="62"/>
      <c r="I150" s="40"/>
      <c r="J150" s="40"/>
      <c r="K150" s="41">
        <v>0</v>
      </c>
      <c r="L150">
        <v>222</v>
      </c>
    </row>
    <row r="151" spans="1:12" x14ac:dyDescent="0.25">
      <c r="A151" s="56">
        <v>12</v>
      </c>
      <c r="B151" s="56">
        <v>18785</v>
      </c>
      <c r="C151" s="59">
        <v>13</v>
      </c>
      <c r="D151" s="56">
        <v>18793</v>
      </c>
      <c r="E151" s="59">
        <v>13</v>
      </c>
      <c r="F151" s="56">
        <v>18801</v>
      </c>
      <c r="G151" s="62"/>
      <c r="H151" s="62"/>
      <c r="I151" s="40"/>
      <c r="J151" s="40"/>
      <c r="K151" s="41">
        <v>0</v>
      </c>
      <c r="L151">
        <v>111</v>
      </c>
    </row>
    <row r="152" spans="1:12" x14ac:dyDescent="0.25">
      <c r="A152" s="56">
        <v>12</v>
      </c>
      <c r="B152" s="56">
        <v>18955</v>
      </c>
      <c r="C152" s="59">
        <v>13</v>
      </c>
      <c r="D152" s="56">
        <v>18963</v>
      </c>
      <c r="E152" s="59">
        <v>13</v>
      </c>
      <c r="F152" s="56">
        <v>18967</v>
      </c>
      <c r="G152" s="62"/>
      <c r="H152" s="62"/>
      <c r="I152" s="40"/>
      <c r="J152" s="40"/>
      <c r="K152" s="41">
        <v>0</v>
      </c>
      <c r="L152">
        <v>111</v>
      </c>
    </row>
    <row r="153" spans="1:12" x14ac:dyDescent="0.25">
      <c r="A153" s="56">
        <v>12</v>
      </c>
      <c r="B153" s="56">
        <v>19106</v>
      </c>
      <c r="C153" s="59">
        <v>13</v>
      </c>
      <c r="D153" s="56">
        <v>19114</v>
      </c>
      <c r="E153" s="59">
        <v>13</v>
      </c>
      <c r="F153" s="56">
        <v>19121</v>
      </c>
      <c r="G153" s="62"/>
      <c r="H153" s="62"/>
      <c r="I153" s="40"/>
      <c r="J153" s="40"/>
      <c r="K153" s="41">
        <v>0</v>
      </c>
      <c r="L153">
        <v>111</v>
      </c>
    </row>
    <row r="154" spans="1:12" x14ac:dyDescent="0.25">
      <c r="A154" s="56">
        <v>12</v>
      </c>
      <c r="B154" s="56">
        <v>19239</v>
      </c>
      <c r="C154" s="59">
        <v>13</v>
      </c>
      <c r="D154" s="56">
        <v>19246</v>
      </c>
      <c r="E154" s="59">
        <v>13</v>
      </c>
      <c r="F154" s="56">
        <v>19254</v>
      </c>
      <c r="G154" s="62"/>
      <c r="H154" s="62"/>
      <c r="I154" s="40"/>
      <c r="J154" s="40"/>
      <c r="K154" s="41">
        <v>0</v>
      </c>
      <c r="L154">
        <v>111</v>
      </c>
    </row>
    <row r="155" spans="1:12" x14ac:dyDescent="0.25">
      <c r="A155" s="56">
        <v>12</v>
      </c>
      <c r="B155" s="56">
        <v>19367</v>
      </c>
      <c r="C155" s="59">
        <v>13</v>
      </c>
      <c r="D155" s="56">
        <v>19371</v>
      </c>
      <c r="E155" s="59">
        <v>13</v>
      </c>
      <c r="F155" s="56">
        <v>19379</v>
      </c>
      <c r="G155" s="62"/>
      <c r="H155" s="62"/>
      <c r="I155" s="40"/>
      <c r="J155" s="40"/>
      <c r="K155" s="41">
        <v>0</v>
      </c>
      <c r="L155">
        <v>111</v>
      </c>
    </row>
    <row r="156" spans="1:12" x14ac:dyDescent="0.25">
      <c r="A156" s="56">
        <v>12</v>
      </c>
      <c r="B156" s="56">
        <v>19502</v>
      </c>
      <c r="C156" s="59">
        <v>13</v>
      </c>
      <c r="D156" s="56">
        <v>19510</v>
      </c>
      <c r="E156" s="59">
        <v>13</v>
      </c>
      <c r="F156" s="56">
        <v>19517</v>
      </c>
      <c r="G156" s="62"/>
      <c r="H156" s="62"/>
      <c r="I156" s="40"/>
      <c r="J156" s="40"/>
      <c r="K156" s="41">
        <v>0</v>
      </c>
      <c r="L156">
        <v>111</v>
      </c>
    </row>
    <row r="157" spans="1:12" x14ac:dyDescent="0.25">
      <c r="A157" s="56">
        <v>12</v>
      </c>
      <c r="B157" s="56">
        <v>19626</v>
      </c>
      <c r="C157" s="59">
        <v>13</v>
      </c>
      <c r="D157" s="56">
        <v>19634</v>
      </c>
      <c r="E157" s="59">
        <v>13</v>
      </c>
      <c r="F157" s="56">
        <v>19641</v>
      </c>
      <c r="G157" s="62"/>
      <c r="H157" s="62"/>
      <c r="I157" s="40"/>
      <c r="J157" s="40"/>
      <c r="K157" s="41">
        <v>0</v>
      </c>
      <c r="L157">
        <v>111</v>
      </c>
    </row>
    <row r="158" spans="1:12" x14ac:dyDescent="0.25">
      <c r="A158" s="56">
        <v>12</v>
      </c>
      <c r="B158" s="56">
        <v>19797</v>
      </c>
      <c r="C158" s="59">
        <v>13</v>
      </c>
      <c r="D158" s="56">
        <v>19810</v>
      </c>
      <c r="E158" s="59">
        <v>13</v>
      </c>
      <c r="F158" s="56">
        <v>19817</v>
      </c>
      <c r="G158" s="62"/>
      <c r="H158" s="62"/>
      <c r="I158" s="40"/>
      <c r="J158" s="40"/>
      <c r="K158" s="41">
        <v>0</v>
      </c>
      <c r="L158">
        <v>111</v>
      </c>
    </row>
    <row r="159" spans="1:12" x14ac:dyDescent="0.25">
      <c r="A159" s="57">
        <v>12</v>
      </c>
      <c r="B159" s="57">
        <v>19949</v>
      </c>
      <c r="C159" s="60">
        <v>13</v>
      </c>
      <c r="D159" s="57">
        <v>19957</v>
      </c>
      <c r="E159" s="60">
        <v>13</v>
      </c>
      <c r="F159" s="57">
        <v>19964</v>
      </c>
      <c r="G159" s="63"/>
      <c r="H159" s="63"/>
      <c r="I159" s="39"/>
      <c r="J159" s="39"/>
      <c r="K159" s="49">
        <v>0</v>
      </c>
      <c r="L159">
        <v>111</v>
      </c>
    </row>
    <row r="160" spans="1:12" x14ac:dyDescent="0.25">
      <c r="A160" s="57">
        <v>12</v>
      </c>
      <c r="B160" s="57">
        <v>20071</v>
      </c>
      <c r="C160" s="60">
        <v>13</v>
      </c>
      <c r="D160" s="57">
        <v>20077</v>
      </c>
      <c r="E160" s="60">
        <v>13</v>
      </c>
      <c r="F160" s="57">
        <v>20086</v>
      </c>
      <c r="G160" s="63"/>
      <c r="H160" s="63"/>
      <c r="I160" s="39"/>
      <c r="J160" s="39"/>
      <c r="K160" s="49">
        <v>0</v>
      </c>
      <c r="L160">
        <v>111</v>
      </c>
    </row>
    <row r="161" spans="1:12" x14ac:dyDescent="0.25">
      <c r="A161" s="57">
        <v>12</v>
      </c>
      <c r="B161" s="57">
        <v>20203</v>
      </c>
      <c r="C161" s="60">
        <v>13</v>
      </c>
      <c r="D161" s="57">
        <v>20211</v>
      </c>
      <c r="E161" s="60">
        <v>13</v>
      </c>
      <c r="F161" s="57">
        <v>20219</v>
      </c>
      <c r="G161" s="63"/>
      <c r="H161" s="63"/>
      <c r="I161" s="39"/>
      <c r="J161" s="39"/>
      <c r="K161" s="49">
        <v>0</v>
      </c>
      <c r="L161">
        <v>111</v>
      </c>
    </row>
    <row r="162" spans="1:12" x14ac:dyDescent="0.25">
      <c r="A162" s="57">
        <v>21</v>
      </c>
      <c r="B162" s="57">
        <v>20333</v>
      </c>
      <c r="C162" s="60">
        <v>22</v>
      </c>
      <c r="D162" s="57">
        <v>20337</v>
      </c>
      <c r="E162" s="60">
        <v>24</v>
      </c>
      <c r="F162" s="57">
        <v>20346</v>
      </c>
      <c r="G162" s="63"/>
      <c r="H162" s="63"/>
      <c r="I162" s="39"/>
      <c r="J162" s="39"/>
      <c r="K162" s="49">
        <v>0</v>
      </c>
      <c r="L162">
        <v>222</v>
      </c>
    </row>
    <row r="163" spans="1:12" x14ac:dyDescent="0.25">
      <c r="A163" s="57">
        <v>12</v>
      </c>
      <c r="B163" s="57">
        <v>20465</v>
      </c>
      <c r="C163" s="60">
        <v>13</v>
      </c>
      <c r="D163" s="57">
        <v>20472</v>
      </c>
      <c r="E163" s="60">
        <v>13</v>
      </c>
      <c r="F163" s="57">
        <v>20477</v>
      </c>
      <c r="G163" s="63"/>
      <c r="H163" s="63"/>
      <c r="I163" s="39"/>
      <c r="J163" s="39"/>
      <c r="K163" s="49">
        <v>0</v>
      </c>
      <c r="L163">
        <v>111</v>
      </c>
    </row>
    <row r="164" spans="1:12" x14ac:dyDescent="0.25">
      <c r="A164" s="57">
        <v>12</v>
      </c>
      <c r="B164" s="57">
        <v>20598</v>
      </c>
      <c r="C164" s="60">
        <v>13</v>
      </c>
      <c r="D164" s="57">
        <v>20605</v>
      </c>
      <c r="E164" s="60">
        <v>13</v>
      </c>
      <c r="F164" s="57">
        <v>20611</v>
      </c>
      <c r="G164" s="63"/>
      <c r="H164" s="63"/>
      <c r="I164" s="39"/>
      <c r="J164" s="39"/>
      <c r="K164" s="49">
        <v>0</v>
      </c>
      <c r="L164">
        <v>111</v>
      </c>
    </row>
    <row r="165" spans="1:12" x14ac:dyDescent="0.25">
      <c r="A165" s="57">
        <v>12</v>
      </c>
      <c r="B165" s="57">
        <v>20718</v>
      </c>
      <c r="C165" s="60">
        <v>13</v>
      </c>
      <c r="D165" s="57">
        <v>20723</v>
      </c>
      <c r="E165" s="60">
        <v>13</v>
      </c>
      <c r="F165" s="57">
        <v>20731</v>
      </c>
      <c r="G165" s="63"/>
      <c r="H165" s="63"/>
      <c r="I165" s="39"/>
      <c r="J165" s="39"/>
      <c r="K165" s="49">
        <v>0</v>
      </c>
      <c r="L165">
        <v>111</v>
      </c>
    </row>
    <row r="166" spans="1:12" x14ac:dyDescent="0.25">
      <c r="A166" s="57">
        <v>12</v>
      </c>
      <c r="B166" s="57">
        <v>20905</v>
      </c>
      <c r="C166" s="60">
        <v>13</v>
      </c>
      <c r="D166" s="57">
        <v>20914</v>
      </c>
      <c r="E166" s="60">
        <v>13</v>
      </c>
      <c r="F166" s="57">
        <v>20922</v>
      </c>
      <c r="G166" s="63"/>
      <c r="H166" s="63"/>
      <c r="I166" s="39"/>
      <c r="J166" s="39"/>
      <c r="K166" s="49">
        <v>0</v>
      </c>
      <c r="L166">
        <v>111</v>
      </c>
    </row>
    <row r="167" spans="1:12" x14ac:dyDescent="0.25">
      <c r="A167" s="57">
        <v>12</v>
      </c>
      <c r="B167" s="57">
        <v>21064</v>
      </c>
      <c r="C167" s="60">
        <v>13</v>
      </c>
      <c r="D167" s="57">
        <v>21072</v>
      </c>
      <c r="E167" s="60">
        <v>13</v>
      </c>
      <c r="F167" s="57">
        <v>21079</v>
      </c>
      <c r="G167" s="63"/>
      <c r="H167" s="63"/>
      <c r="I167" s="39"/>
      <c r="J167" s="39"/>
      <c r="K167" s="49">
        <v>0</v>
      </c>
      <c r="L167">
        <v>111</v>
      </c>
    </row>
    <row r="168" spans="1:12" x14ac:dyDescent="0.25">
      <c r="A168" s="57">
        <v>12</v>
      </c>
      <c r="B168" s="57">
        <v>21201</v>
      </c>
      <c r="C168" s="60">
        <v>13</v>
      </c>
      <c r="D168" s="57">
        <v>21208</v>
      </c>
      <c r="E168" s="60">
        <v>13</v>
      </c>
      <c r="F168" s="57">
        <v>21216</v>
      </c>
      <c r="G168" s="63"/>
      <c r="H168" s="63"/>
      <c r="I168" s="39"/>
      <c r="J168" s="39"/>
      <c r="K168" s="49">
        <v>0</v>
      </c>
      <c r="L168">
        <v>111</v>
      </c>
    </row>
    <row r="169" spans="1:12" x14ac:dyDescent="0.25">
      <c r="A169" s="57">
        <v>12</v>
      </c>
      <c r="B169" s="57">
        <v>21329</v>
      </c>
      <c r="C169" s="60">
        <v>13</v>
      </c>
      <c r="D169" s="57">
        <v>21339</v>
      </c>
      <c r="E169" s="60">
        <v>13</v>
      </c>
      <c r="F169" s="57">
        <v>21346</v>
      </c>
      <c r="G169" s="63"/>
      <c r="H169" s="63"/>
      <c r="I169" s="39"/>
      <c r="J169" s="39"/>
      <c r="K169" s="49">
        <v>0</v>
      </c>
      <c r="L169">
        <v>111</v>
      </c>
    </row>
    <row r="170" spans="1:12" x14ac:dyDescent="0.25">
      <c r="A170" s="57">
        <v>12</v>
      </c>
      <c r="B170" s="57">
        <v>21465</v>
      </c>
      <c r="C170" s="60">
        <v>13</v>
      </c>
      <c r="D170" s="57">
        <v>21474</v>
      </c>
      <c r="E170" s="60">
        <v>13</v>
      </c>
      <c r="F170" s="57">
        <v>21482</v>
      </c>
      <c r="G170" s="63"/>
      <c r="H170" s="63"/>
      <c r="I170" s="39"/>
      <c r="J170" s="39"/>
      <c r="K170" s="49">
        <v>0</v>
      </c>
      <c r="L170">
        <v>111</v>
      </c>
    </row>
    <row r="171" spans="1:12" x14ac:dyDescent="0.25">
      <c r="A171" s="57">
        <v>12</v>
      </c>
      <c r="B171" s="57">
        <v>21609</v>
      </c>
      <c r="C171" s="60">
        <v>13</v>
      </c>
      <c r="D171" s="57">
        <v>21616</v>
      </c>
      <c r="E171" s="60">
        <v>13</v>
      </c>
      <c r="F171" s="57">
        <v>21623</v>
      </c>
      <c r="G171" s="63"/>
      <c r="H171" s="63"/>
      <c r="I171" s="39"/>
      <c r="J171" s="39"/>
      <c r="K171" s="49">
        <v>0</v>
      </c>
      <c r="L171">
        <v>111</v>
      </c>
    </row>
    <row r="172" spans="1:12" x14ac:dyDescent="0.25">
      <c r="A172" s="57">
        <v>12</v>
      </c>
      <c r="B172" s="57">
        <v>21741</v>
      </c>
      <c r="C172" s="60">
        <v>13</v>
      </c>
      <c r="D172" s="57">
        <v>21749</v>
      </c>
      <c r="E172" s="60">
        <v>13</v>
      </c>
      <c r="F172" s="57">
        <v>21757</v>
      </c>
      <c r="G172" s="63"/>
      <c r="H172" s="63"/>
      <c r="I172" s="39"/>
      <c r="J172" s="39"/>
      <c r="K172" s="49">
        <v>0</v>
      </c>
      <c r="L172">
        <v>111</v>
      </c>
    </row>
    <row r="173" spans="1:12" x14ac:dyDescent="0.25">
      <c r="A173" s="57">
        <v>12</v>
      </c>
      <c r="B173" s="57">
        <v>21871</v>
      </c>
      <c r="C173" s="60">
        <v>13</v>
      </c>
      <c r="D173" s="57">
        <v>21880</v>
      </c>
      <c r="E173" s="60">
        <v>13</v>
      </c>
      <c r="F173" s="57">
        <v>21889</v>
      </c>
      <c r="G173" s="63"/>
      <c r="H173" s="63"/>
      <c r="I173" s="39"/>
      <c r="J173" s="39"/>
      <c r="K173" s="49">
        <v>0</v>
      </c>
      <c r="L173">
        <v>111</v>
      </c>
    </row>
    <row r="174" spans="1:12" x14ac:dyDescent="0.25">
      <c r="A174" s="57">
        <v>12</v>
      </c>
      <c r="B174" s="57">
        <v>22021</v>
      </c>
      <c r="C174" s="60">
        <v>13</v>
      </c>
      <c r="D174" s="57">
        <v>22028</v>
      </c>
      <c r="E174" s="60">
        <v>13</v>
      </c>
      <c r="F174" s="57">
        <v>22035</v>
      </c>
      <c r="G174" s="63"/>
      <c r="H174" s="63"/>
      <c r="I174" s="39"/>
      <c r="J174" s="39"/>
      <c r="K174" s="49">
        <v>0</v>
      </c>
      <c r="L174">
        <v>111</v>
      </c>
    </row>
    <row r="175" spans="1:12" x14ac:dyDescent="0.25">
      <c r="A175" s="57">
        <v>12</v>
      </c>
      <c r="B175" s="57">
        <v>22159</v>
      </c>
      <c r="C175" s="60">
        <v>13</v>
      </c>
      <c r="D175" s="57">
        <v>22166</v>
      </c>
      <c r="E175" s="60">
        <v>13</v>
      </c>
      <c r="F175" s="57">
        <v>22173</v>
      </c>
      <c r="G175" s="63"/>
      <c r="H175" s="63"/>
      <c r="I175" s="39"/>
      <c r="J175" s="39"/>
      <c r="K175" s="49">
        <v>0</v>
      </c>
      <c r="L175">
        <v>111</v>
      </c>
    </row>
    <row r="176" spans="1:12" x14ac:dyDescent="0.25">
      <c r="A176" s="57">
        <v>12</v>
      </c>
      <c r="B176" s="57">
        <v>22324</v>
      </c>
      <c r="C176" s="60">
        <v>13</v>
      </c>
      <c r="D176" s="57">
        <v>22332</v>
      </c>
      <c r="E176" s="60">
        <v>13</v>
      </c>
      <c r="F176" s="57">
        <v>22337</v>
      </c>
      <c r="G176" s="63"/>
      <c r="H176" s="63"/>
      <c r="I176" s="39"/>
      <c r="J176" s="39"/>
      <c r="K176" s="49">
        <v>0</v>
      </c>
      <c r="L176">
        <v>111</v>
      </c>
    </row>
    <row r="177" spans="1:12" x14ac:dyDescent="0.25">
      <c r="A177" s="57">
        <v>21</v>
      </c>
      <c r="B177" s="57">
        <v>22478</v>
      </c>
      <c r="C177" s="60">
        <v>11</v>
      </c>
      <c r="D177" s="57">
        <v>22495</v>
      </c>
      <c r="E177" s="60">
        <v>11</v>
      </c>
      <c r="F177" s="57">
        <v>22501</v>
      </c>
      <c r="G177" s="63"/>
      <c r="H177" s="63"/>
      <c r="I177" s="39"/>
      <c r="J177" s="39"/>
      <c r="K177" s="49">
        <v>0</v>
      </c>
      <c r="L177">
        <v>211</v>
      </c>
    </row>
    <row r="178" spans="1:12" x14ac:dyDescent="0.25">
      <c r="A178" s="57">
        <v>12</v>
      </c>
      <c r="B178" s="57">
        <v>22620</v>
      </c>
      <c r="C178" s="60">
        <v>13</v>
      </c>
      <c r="D178" s="57">
        <v>22625</v>
      </c>
      <c r="E178" s="60">
        <v>13</v>
      </c>
      <c r="F178" s="57">
        <v>22633</v>
      </c>
      <c r="G178" s="63"/>
      <c r="H178" s="63"/>
      <c r="I178" s="39"/>
      <c r="J178" s="39"/>
      <c r="K178" s="49">
        <v>0</v>
      </c>
      <c r="L178">
        <v>111</v>
      </c>
    </row>
    <row r="179" spans="1:12" x14ac:dyDescent="0.25">
      <c r="A179" s="57">
        <v>12</v>
      </c>
      <c r="B179" s="57">
        <v>22764</v>
      </c>
      <c r="C179" s="60">
        <v>13</v>
      </c>
      <c r="D179" s="57">
        <v>22772</v>
      </c>
      <c r="E179" s="60">
        <v>13</v>
      </c>
      <c r="F179" s="57">
        <v>22777</v>
      </c>
      <c r="G179" s="63"/>
      <c r="H179" s="63"/>
      <c r="I179" s="39"/>
      <c r="J179" s="39"/>
      <c r="K179" s="49">
        <v>0</v>
      </c>
      <c r="L179">
        <v>111</v>
      </c>
    </row>
    <row r="180" spans="1:12" x14ac:dyDescent="0.25">
      <c r="A180" s="57">
        <v>12</v>
      </c>
      <c r="B180" s="57">
        <v>22889</v>
      </c>
      <c r="C180" s="60">
        <v>13</v>
      </c>
      <c r="D180" s="57">
        <v>22898</v>
      </c>
      <c r="E180" s="60">
        <v>13</v>
      </c>
      <c r="F180" s="57">
        <v>22906</v>
      </c>
      <c r="G180" s="63"/>
      <c r="H180" s="63"/>
      <c r="I180" s="39"/>
      <c r="J180" s="39"/>
      <c r="K180" s="49">
        <v>0</v>
      </c>
      <c r="L180">
        <v>111</v>
      </c>
    </row>
    <row r="181" spans="1:12" x14ac:dyDescent="0.25">
      <c r="A181" s="57">
        <v>12</v>
      </c>
      <c r="B181" s="57">
        <v>23010</v>
      </c>
      <c r="C181" s="60">
        <v>24</v>
      </c>
      <c r="D181" s="57">
        <v>23033</v>
      </c>
      <c r="E181" s="60">
        <v>24</v>
      </c>
      <c r="F181" s="57">
        <v>23039</v>
      </c>
      <c r="G181" s="63"/>
      <c r="H181" s="63"/>
      <c r="I181" s="39"/>
      <c r="J181" s="39"/>
      <c r="K181" s="49">
        <v>0</v>
      </c>
      <c r="L181">
        <v>122</v>
      </c>
    </row>
    <row r="182" spans="1:12" x14ac:dyDescent="0.25">
      <c r="A182" s="57">
        <v>12</v>
      </c>
      <c r="B182" s="57">
        <v>23160</v>
      </c>
      <c r="C182" s="60">
        <v>13</v>
      </c>
      <c r="D182" s="57">
        <v>23165</v>
      </c>
      <c r="E182" s="60">
        <v>13</v>
      </c>
      <c r="F182" s="57">
        <v>23170</v>
      </c>
      <c r="G182" s="63"/>
      <c r="H182" s="63"/>
      <c r="I182" s="39"/>
      <c r="J182" s="39"/>
      <c r="K182" s="49">
        <v>0</v>
      </c>
      <c r="L182">
        <v>111</v>
      </c>
    </row>
    <row r="183" spans="1:12" x14ac:dyDescent="0.25">
      <c r="A183" s="57">
        <v>12</v>
      </c>
      <c r="B183" s="57">
        <v>23306</v>
      </c>
      <c r="C183" s="60">
        <v>13</v>
      </c>
      <c r="D183" s="57">
        <v>23313</v>
      </c>
      <c r="E183" s="60">
        <v>13</v>
      </c>
      <c r="F183" s="57">
        <v>23318</v>
      </c>
      <c r="G183" s="63"/>
      <c r="H183" s="63"/>
      <c r="I183" s="39"/>
      <c r="J183" s="39"/>
      <c r="K183" s="49">
        <v>0</v>
      </c>
      <c r="L183">
        <v>111</v>
      </c>
    </row>
    <row r="184" spans="1:12" x14ac:dyDescent="0.25">
      <c r="A184" s="57">
        <v>12</v>
      </c>
      <c r="B184" s="57">
        <v>23442</v>
      </c>
      <c r="C184" s="60">
        <v>13</v>
      </c>
      <c r="D184" s="57">
        <v>23450</v>
      </c>
      <c r="E184" s="60">
        <v>13</v>
      </c>
      <c r="F184" s="57">
        <v>23454</v>
      </c>
      <c r="G184" s="63"/>
      <c r="H184" s="63"/>
      <c r="I184" s="39"/>
      <c r="J184" s="39"/>
      <c r="K184" s="49">
        <v>0</v>
      </c>
      <c r="L184">
        <v>111</v>
      </c>
    </row>
    <row r="185" spans="1:12" x14ac:dyDescent="0.25">
      <c r="A185" s="57">
        <v>12</v>
      </c>
      <c r="B185" s="57">
        <v>23567</v>
      </c>
      <c r="C185" s="60">
        <v>13</v>
      </c>
      <c r="D185" s="57">
        <v>23574</v>
      </c>
      <c r="E185" s="60">
        <v>13</v>
      </c>
      <c r="F185" s="57">
        <v>23579</v>
      </c>
      <c r="G185" s="63"/>
      <c r="H185" s="63"/>
      <c r="I185" s="39"/>
      <c r="J185" s="39"/>
      <c r="K185" s="49">
        <v>0</v>
      </c>
      <c r="L185">
        <v>111</v>
      </c>
    </row>
    <row r="186" spans="1:12" x14ac:dyDescent="0.25">
      <c r="A186" s="57">
        <v>12</v>
      </c>
      <c r="B186" s="57">
        <v>23704</v>
      </c>
      <c r="C186" s="60">
        <v>13</v>
      </c>
      <c r="D186" s="57">
        <v>23711</v>
      </c>
      <c r="E186" s="60">
        <v>13</v>
      </c>
      <c r="F186" s="57">
        <v>23719</v>
      </c>
      <c r="G186" s="63"/>
      <c r="H186" s="63"/>
      <c r="I186" s="39"/>
      <c r="J186" s="39"/>
      <c r="K186" s="49">
        <v>0</v>
      </c>
      <c r="L186">
        <v>111</v>
      </c>
    </row>
    <row r="187" spans="1:12" x14ac:dyDescent="0.25">
      <c r="A187" s="57">
        <v>12</v>
      </c>
      <c r="B187" s="57">
        <v>23834</v>
      </c>
      <c r="C187" s="60">
        <v>13</v>
      </c>
      <c r="D187" s="57">
        <v>23844</v>
      </c>
      <c r="E187" s="60">
        <v>13</v>
      </c>
      <c r="F187" s="57">
        <v>23852</v>
      </c>
      <c r="G187" s="63"/>
      <c r="H187" s="63"/>
      <c r="I187" s="39"/>
      <c r="J187" s="39"/>
      <c r="K187" s="49">
        <v>0</v>
      </c>
      <c r="L187">
        <v>111</v>
      </c>
    </row>
    <row r="188" spans="1:12" x14ac:dyDescent="0.25">
      <c r="A188" s="57">
        <v>12</v>
      </c>
      <c r="B188" s="57">
        <v>23996</v>
      </c>
      <c r="C188" s="60"/>
      <c r="D188" s="57"/>
      <c r="E188" s="60"/>
      <c r="F188" s="57"/>
      <c r="G188" s="63"/>
      <c r="H188" s="63"/>
      <c r="I188" s="39"/>
      <c r="J188" s="39"/>
      <c r="K188" s="49"/>
      <c r="L188">
        <v>1</v>
      </c>
    </row>
    <row r="189" spans="1:12" x14ac:dyDescent="0.25">
      <c r="A189" s="17"/>
      <c r="B189" s="17"/>
      <c r="C189" s="17"/>
      <c r="D189" s="17"/>
      <c r="E189" s="17"/>
      <c r="F189" s="17"/>
      <c r="G189" s="17"/>
      <c r="H1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126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144</v>
      </c>
      <c r="V3" s="25" t="s">
        <v>119</v>
      </c>
      <c r="W3">
        <f>COUNTA(L7:L30)</f>
        <v>24</v>
      </c>
      <c r="AA3" s="25" t="s">
        <v>119</v>
      </c>
      <c r="AB3">
        <f>COUNTA(L31:L54)</f>
        <v>24</v>
      </c>
      <c r="AF3" s="25" t="s">
        <v>119</v>
      </c>
      <c r="AG3">
        <f>COUNTA(L55:L78)</f>
        <v>24</v>
      </c>
      <c r="AK3" s="25" t="s">
        <v>119</v>
      </c>
      <c r="AL3">
        <f>COUNTA(L79:L102)</f>
        <v>24</v>
      </c>
      <c r="AP3" s="25" t="s">
        <v>119</v>
      </c>
      <c r="AQ3">
        <f>COUNTA(L103:L126)</f>
        <v>24</v>
      </c>
      <c r="AU3" s="25" t="s">
        <v>119</v>
      </c>
      <c r="AV3">
        <f>COUNTA(L127:L150)</f>
        <v>24</v>
      </c>
    </row>
    <row r="4" spans="1:48" x14ac:dyDescent="0.25">
      <c r="P4" s="25" t="s">
        <v>87</v>
      </c>
      <c r="Q4" s="26">
        <f>SUM(O7:O14)</f>
        <v>144</v>
      </c>
      <c r="V4" s="25" t="s">
        <v>120</v>
      </c>
      <c r="W4">
        <f>SUM(U7:U14)</f>
        <v>24</v>
      </c>
      <c r="AA4" s="25" t="s">
        <v>120</v>
      </c>
      <c r="AB4">
        <f>SUM(Z7:Z14)</f>
        <v>24</v>
      </c>
      <c r="AF4" s="25" t="s">
        <v>120</v>
      </c>
      <c r="AG4">
        <f>SUM(AE7:AE14)</f>
        <v>24</v>
      </c>
      <c r="AK4" s="25" t="s">
        <v>120</v>
      </c>
      <c r="AL4">
        <f>SUM(AJ7:AJ14)</f>
        <v>24</v>
      </c>
      <c r="AP4" s="25" t="s">
        <v>120</v>
      </c>
      <c r="AQ4">
        <f>SUM(AO7:AO14)</f>
        <v>24</v>
      </c>
      <c r="AU4" s="25" t="s">
        <v>120</v>
      </c>
      <c r="AV4">
        <f>SUM(AT7:AT14)</f>
        <v>24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17</v>
      </c>
      <c r="C7" s="58">
        <v>13</v>
      </c>
      <c r="D7" s="55">
        <v>26</v>
      </c>
      <c r="E7" s="58">
        <v>13</v>
      </c>
      <c r="F7" s="55">
        <v>34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80</v>
      </c>
      <c r="P7" s="34">
        <f>O7/$Q$4</f>
        <v>0.55555555555555558</v>
      </c>
      <c r="Q7" s="34">
        <f>IF(P7=0,0,(P7*((LOG(P7))/LOG(2))))</f>
        <v>-0.4711093925305278</v>
      </c>
      <c r="T7" s="34">
        <f>N7</f>
        <v>111</v>
      </c>
      <c r="U7" s="34">
        <f>COUNTIF(L7:L30,T7)</f>
        <v>21</v>
      </c>
      <c r="V7" s="34">
        <f>U7/(W4-U11)</f>
        <v>0.91304347826086951</v>
      </c>
      <c r="W7" s="34">
        <f>IF(V7=0,0,(V7*((LOG(V7))/LOG(2))))</f>
        <v>-0.11983196516710025</v>
      </c>
      <c r="Y7" s="34">
        <f>N7</f>
        <v>111</v>
      </c>
      <c r="Z7" s="34">
        <f>COUNTIF(L31:L54,Y7)</f>
        <v>18</v>
      </c>
      <c r="AA7" s="34">
        <f>Z7/(AB4-Z11)</f>
        <v>0.81818181818181823</v>
      </c>
      <c r="AB7" s="34">
        <f>IF(AA7=0,0,(AA7*((LOG(AA7))/LOG(2))))</f>
        <v>-0.23686905043226034</v>
      </c>
      <c r="AD7" s="34">
        <f>N7</f>
        <v>111</v>
      </c>
      <c r="AE7" s="34">
        <f>COUNTIF(L55:L78,AD7)</f>
        <v>12</v>
      </c>
      <c r="AF7" s="34">
        <f>AE7/(AG4-AE11)</f>
        <v>0.63157894736842102</v>
      </c>
      <c r="AG7" s="34">
        <f>IF(AF7=0,0,(AF7*((LOG(AF7))/LOG(2))))</f>
        <v>-0.41871474487732385</v>
      </c>
      <c r="AI7" s="34">
        <f>N7</f>
        <v>111</v>
      </c>
      <c r="AJ7" s="34">
        <f>COUNTIF(L79:L102,AI7)</f>
        <v>10</v>
      </c>
      <c r="AK7" s="34">
        <f>AJ7/(AL4-AJ11)</f>
        <v>0.76923076923076927</v>
      </c>
      <c r="AL7" s="34">
        <f>IF(AK7=0,0,(AK7*((LOG(AK7))/LOG(2))))</f>
        <v>-0.29116278711825366</v>
      </c>
      <c r="AN7" s="34">
        <f>N7</f>
        <v>111</v>
      </c>
      <c r="AO7" s="34">
        <f>COUNTIF(L103:L126,AN7)</f>
        <v>10</v>
      </c>
      <c r="AP7" s="34">
        <f>AO7/(AQ4-AO11)</f>
        <v>0.7142857142857143</v>
      </c>
      <c r="AQ7" s="34">
        <f>IF(AP7=0,0,(AP7*((LOG(AP7))/LOG(2))))</f>
        <v>-0.34673344797874411</v>
      </c>
      <c r="AS7" s="34">
        <f>N7</f>
        <v>111</v>
      </c>
      <c r="AT7" s="34">
        <f>COUNTIF(L127:L150,AS7)</f>
        <v>9</v>
      </c>
      <c r="AU7" s="34">
        <f>AT7/(AV4-AT11)</f>
        <v>0.69230769230769229</v>
      </c>
      <c r="AV7" s="34">
        <f>IF(AU7=0,0,(AU7*((LOG(AU7))/LOG(2))))</f>
        <v>-0.36727941925300139</v>
      </c>
    </row>
    <row r="8" spans="1:48" x14ac:dyDescent="0.25">
      <c r="A8" s="56">
        <v>12</v>
      </c>
      <c r="B8" s="56">
        <v>148</v>
      </c>
      <c r="C8" s="59">
        <v>13</v>
      </c>
      <c r="D8" s="56">
        <v>156</v>
      </c>
      <c r="E8" s="59">
        <v>13</v>
      </c>
      <c r="F8" s="56">
        <v>160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3</v>
      </c>
      <c r="P8" s="34">
        <f>O8/$Q$4</f>
        <v>2.0833333333333332E-2</v>
      </c>
      <c r="Q8" s="34">
        <f>IF(P8=0,0,(P8*((LOG(P8))/LOG(2))))</f>
        <v>-0.11635338543169074</v>
      </c>
      <c r="T8" s="34">
        <f>N8</f>
        <v>112</v>
      </c>
      <c r="U8" s="34">
        <f>COUNTIF(L7:L30,T8)</f>
        <v>2</v>
      </c>
      <c r="V8" s="34">
        <f>U8/(W4-U11)</f>
        <v>8.6956521739130432E-2</v>
      </c>
      <c r="W8" s="34">
        <f>IF(V8=0,0,(V8*((LOG(V8))/LOG(2))))</f>
        <v>-0.30639669183104457</v>
      </c>
      <c r="Y8" s="34">
        <f>N8</f>
        <v>112</v>
      </c>
      <c r="Z8" s="34">
        <f>COUNTIF(L31:L54,Y8)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COUNTIF(L55:L78,AD8)</f>
        <v>1</v>
      </c>
      <c r="AF8" s="34">
        <f>AE8/(AG4-AE11)</f>
        <v>5.2631578947368418E-2</v>
      </c>
      <c r="AG8" s="34">
        <f>IF(AF8=0,0,(AF8*((LOG(AF8))/LOG(2))))</f>
        <v>-0.22357513228650452</v>
      </c>
      <c r="AI8" s="34">
        <f>N8</f>
        <v>112</v>
      </c>
      <c r="AJ8" s="34">
        <f>COUNTIF(L79:L102,AI8)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COUNTIF(L103:L126,AN8)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COUNTIF(L127:L150,AS8)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263</v>
      </c>
      <c r="C9" s="59">
        <v>13</v>
      </c>
      <c r="D9" s="56">
        <v>271</v>
      </c>
      <c r="E9" s="59">
        <v>13</v>
      </c>
      <c r="F9" s="56">
        <v>276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COUNTIF(L31:L54,Y9)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COUNTIF(L55:L78,AD9)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COUNTIF(L79:L102,AI9)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COUNTIF(L103:L126,AN9)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COUNTIF(L127:L150,AS9)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382</v>
      </c>
      <c r="C10" s="59">
        <v>13</v>
      </c>
      <c r="D10" s="56">
        <v>389</v>
      </c>
      <c r="E10" s="59">
        <v>13</v>
      </c>
      <c r="F10" s="56">
        <v>395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COUNTIF(L7:L30,T10)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COUNTIF(L31:L54,Y10)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COUNTIF(L55:L78,AD10)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COUNTIF(L79:L102,AI10)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COUNTIF(L103:L126,AN10)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COUNTIF(L127:L150,AS10)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506</v>
      </c>
      <c r="C11" s="59">
        <v>13</v>
      </c>
      <c r="D11" s="56">
        <v>514</v>
      </c>
      <c r="E11" s="59">
        <v>13</v>
      </c>
      <c r="F11" s="56">
        <v>521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0.27777777777777779</v>
      </c>
      <c r="Q11" s="34">
        <f>IF(P11=0,0,(P11*((LOG(P11))/LOG(2))))</f>
        <v>-0.51333247404304172</v>
      </c>
      <c r="T11" s="34">
        <f>N11</f>
        <v>211</v>
      </c>
      <c r="U11" s="34">
        <f>COUNTIF(L7:L30,T11)</f>
        <v>1</v>
      </c>
      <c r="V11" s="53"/>
      <c r="W11" s="54"/>
      <c r="Y11" s="34">
        <f>N11</f>
        <v>211</v>
      </c>
      <c r="Z11" s="34">
        <f>COUNTIF(L31:L54,Y11)</f>
        <v>2</v>
      </c>
      <c r="AA11" s="53"/>
      <c r="AB11" s="54"/>
      <c r="AD11" s="34">
        <f>N11</f>
        <v>211</v>
      </c>
      <c r="AE11" s="34">
        <f>COUNTIF(L55:L78,AD11)</f>
        <v>5</v>
      </c>
      <c r="AF11" s="53"/>
      <c r="AG11" s="54"/>
      <c r="AI11" s="34">
        <f>N11</f>
        <v>211</v>
      </c>
      <c r="AJ11" s="34">
        <f>COUNTIF(L79:L102,AI11)</f>
        <v>11</v>
      </c>
      <c r="AK11" s="53"/>
      <c r="AL11" s="54"/>
      <c r="AN11" s="34">
        <f>N11</f>
        <v>211</v>
      </c>
      <c r="AO11" s="34">
        <f>COUNTIF(L103:L126,AN11)</f>
        <v>10</v>
      </c>
      <c r="AP11" s="53"/>
      <c r="AQ11" s="54"/>
      <c r="AS11" s="34">
        <f>N11</f>
        <v>211</v>
      </c>
      <c r="AT11" s="34">
        <f>COUNTIF(L127:L150,AS11)</f>
        <v>11</v>
      </c>
      <c r="AU11" s="53"/>
      <c r="AV11" s="54"/>
    </row>
    <row r="12" spans="1:48" x14ac:dyDescent="0.25">
      <c r="A12" s="56">
        <v>12</v>
      </c>
      <c r="B12" s="56">
        <v>625</v>
      </c>
      <c r="C12" s="59">
        <v>13</v>
      </c>
      <c r="D12" s="56">
        <v>631</v>
      </c>
      <c r="E12" s="59">
        <v>13</v>
      </c>
      <c r="F12" s="56">
        <v>639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COUNTIF(L31:L54,Y12)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COUNTIF(L55:L78,AD12)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COUNTIF(L79:L102,AI12)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COUNTIF(L103:L126,AN12)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COUNTIF(L127:L150,AS12)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743</v>
      </c>
      <c r="C13" s="59">
        <v>13</v>
      </c>
      <c r="D13" s="56">
        <v>750</v>
      </c>
      <c r="E13" s="59">
        <v>13</v>
      </c>
      <c r="F13" s="56">
        <v>757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13</v>
      </c>
      <c r="P13" s="34">
        <f>O13/$Q$4</f>
        <v>9.0277777777777776E-2</v>
      </c>
      <c r="Q13" s="34">
        <f>IF(P13=0,0,(P13*((LOG(P13))/LOG(2))))</f>
        <v>-0.31321742140913789</v>
      </c>
      <c r="T13" s="34">
        <f>N13</f>
        <v>221</v>
      </c>
      <c r="U13" s="34">
        <f>COUNTIF(L7:L30,T13)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COUNTIF(L31:L54,Y13)</f>
        <v>1</v>
      </c>
      <c r="AA13" s="34">
        <f>Z13/(AB4-Z11)</f>
        <v>4.5454545454545456E-2</v>
      </c>
      <c r="AB13" s="34">
        <f>IF(AA13=0,0,(AA13*((LOG(AA13))/LOG(2))))</f>
        <v>-0.20270143721078623</v>
      </c>
      <c r="AD13" s="34">
        <f>N13</f>
        <v>221</v>
      </c>
      <c r="AE13" s="34">
        <f>COUNTIF(L55:L78,AD13)</f>
        <v>4</v>
      </c>
      <c r="AF13" s="34">
        <f>AE13/(AG4-AE11)</f>
        <v>0.21052631578947367</v>
      </c>
      <c r="AG13" s="34">
        <f>IF(AF13=0,0,(AF13*((LOG(AF13))/LOG(2))))</f>
        <v>-0.47324789756707064</v>
      </c>
      <c r="AI13" s="34">
        <f>N13</f>
        <v>221</v>
      </c>
      <c r="AJ13" s="34">
        <f>COUNTIF(L79:L102,AI13)</f>
        <v>2</v>
      </c>
      <c r="AK13" s="34">
        <f>AJ13/(AL4-AJ11)</f>
        <v>0.15384615384615385</v>
      </c>
      <c r="AL13" s="34">
        <f>IF(AK13=0,0,(AK13*((LOG(AK13))/LOG(2))))</f>
        <v>-0.4154522643293988</v>
      </c>
      <c r="AN13" s="34">
        <f>N13</f>
        <v>221</v>
      </c>
      <c r="AO13" s="34">
        <f>COUNTIF(L103:L126,AN13)</f>
        <v>3</v>
      </c>
      <c r="AP13" s="34">
        <f>AO13/(AQ4-AO11)</f>
        <v>0.21428571428571427</v>
      </c>
      <c r="AQ13" s="34">
        <f>IF(AP13=0,0,(AP13*((LOG(AP13))/LOG(2))))</f>
        <v>-0.47622694742923877</v>
      </c>
      <c r="AS13" s="34">
        <f>N13</f>
        <v>221</v>
      </c>
      <c r="AT13" s="34">
        <f>COUNTIF(L127:L150,AS13)</f>
        <v>3</v>
      </c>
      <c r="AU13" s="34">
        <f>AT13/(AV4-AT11)</f>
        <v>0.23076923076923078</v>
      </c>
      <c r="AV13" s="34">
        <f>IF(AU13=0,0,(AU13*((LOG(AU13))/LOG(2))))</f>
        <v>-0.48818705017383146</v>
      </c>
    </row>
    <row r="14" spans="1:48" x14ac:dyDescent="0.25">
      <c r="A14" s="56">
        <v>12</v>
      </c>
      <c r="B14" s="56">
        <v>867</v>
      </c>
      <c r="C14" s="59">
        <v>13</v>
      </c>
      <c r="D14" s="56">
        <v>874</v>
      </c>
      <c r="E14" s="59">
        <v>24</v>
      </c>
      <c r="F14" s="56">
        <v>890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8</v>
      </c>
      <c r="P14" s="34">
        <f>O14/$Q$4</f>
        <v>5.5555555555555552E-2</v>
      </c>
      <c r="Q14" s="34">
        <f>IF(P14=0,0,(P14*((LOG(P14))/LOG(2))))</f>
        <v>-0.23166250008012845</v>
      </c>
      <c r="T14" s="34">
        <f>N14</f>
        <v>222</v>
      </c>
      <c r="U14" s="34">
        <f>COUNTIF(L7:L30,T14)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COUNTIF(L31:L54,Y14)</f>
        <v>3</v>
      </c>
      <c r="AA14" s="34">
        <f>Z14/(AB4-Z11)</f>
        <v>0.13636363636363635</v>
      </c>
      <c r="AB14" s="34">
        <f>IF(AA14=0,0,(AA14*((LOG(AA14))/LOG(2))))</f>
        <v>-0.39197306153401923</v>
      </c>
      <c r="AD14" s="34">
        <f>N14</f>
        <v>222</v>
      </c>
      <c r="AE14" s="34">
        <f>COUNTIF(L55:L78,AD14)</f>
        <v>2</v>
      </c>
      <c r="AF14" s="34">
        <f>AE14/(AG4-AE11)</f>
        <v>0.10526315789473684</v>
      </c>
      <c r="AG14" s="34">
        <f>IF(AF14=0,0,(AF14*((LOG(AF14))/LOG(2))))</f>
        <v>-0.34188710667827216</v>
      </c>
      <c r="AI14" s="34">
        <f>N14</f>
        <v>222</v>
      </c>
      <c r="AJ14" s="34">
        <f>COUNTIF(L79:L102,AI14)</f>
        <v>1</v>
      </c>
      <c r="AK14" s="34">
        <f>AJ14/(AL4-AJ11)</f>
        <v>7.6923076923076927E-2</v>
      </c>
      <c r="AL14" s="34">
        <f>IF(AK14=0,0,(AK14*((LOG(AK14))/LOG(2))))</f>
        <v>-0.28464920908777636</v>
      </c>
      <c r="AN14" s="34">
        <f>N14</f>
        <v>222</v>
      </c>
      <c r="AO14" s="34">
        <f>COUNTIF(L103:L126,AN14)</f>
        <v>1</v>
      </c>
      <c r="AP14" s="34">
        <f>AO14/(AQ4-AO11)</f>
        <v>7.1428571428571425E-2</v>
      </c>
      <c r="AQ14" s="34">
        <f>IF(AP14=0,0,(AP14*((LOG(AP14))/LOG(2))))</f>
        <v>-0.27195392300411453</v>
      </c>
      <c r="AS14" s="34">
        <f>N14</f>
        <v>222</v>
      </c>
      <c r="AT14" s="34">
        <f>COUNTIF(L127:L150,AS14)</f>
        <v>1</v>
      </c>
      <c r="AU14" s="34">
        <f>AT14/(AV4-AT11)</f>
        <v>7.6923076923076927E-2</v>
      </c>
      <c r="AV14" s="34">
        <f>IF(AU14=0,0,(AU14*((LOG(AU14))/LOG(2))))</f>
        <v>-0.28464920908777636</v>
      </c>
    </row>
    <row r="15" spans="1:48" x14ac:dyDescent="0.25">
      <c r="A15" s="56">
        <v>12</v>
      </c>
      <c r="B15" s="56">
        <v>1005</v>
      </c>
      <c r="C15" s="59">
        <v>13</v>
      </c>
      <c r="D15" s="56">
        <v>1009</v>
      </c>
      <c r="E15" s="59">
        <v>24</v>
      </c>
      <c r="F15" s="56">
        <v>1021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1.6456751734945267</v>
      </c>
      <c r="V15">
        <f>SUM(V7:V14)</f>
        <v>1</v>
      </c>
      <c r="W15">
        <f>-SUM(W7:W14)</f>
        <v>0.42622865699814483</v>
      </c>
      <c r="AA15">
        <f>SUM(AA7:AA14)</f>
        <v>1</v>
      </c>
      <c r="AB15">
        <f>-SUM(AB7:AB14)</f>
        <v>0.83154354917706574</v>
      </c>
      <c r="AF15">
        <f>SUM(AF7:AF14)</f>
        <v>0.99999999999999989</v>
      </c>
      <c r="AG15">
        <f>-SUM(AG7:AG14)</f>
        <v>1.457424881409171</v>
      </c>
      <c r="AK15">
        <f>SUM(AK7:AK14)</f>
        <v>1</v>
      </c>
      <c r="AL15">
        <f>-SUM(AL7:AL14)</f>
        <v>0.99126426053542882</v>
      </c>
      <c r="AP15">
        <f>SUM(AP7:AP14)</f>
        <v>1</v>
      </c>
      <c r="AQ15">
        <f>-SUM(AQ7:AQ14)</f>
        <v>1.0949143184120975</v>
      </c>
      <c r="AU15">
        <f>SUM(AU7:AU14)</f>
        <v>1</v>
      </c>
      <c r="AV15">
        <f>-SUM(AV7:AV14)</f>
        <v>1.1401156785146092</v>
      </c>
    </row>
    <row r="16" spans="1:48" x14ac:dyDescent="0.25">
      <c r="A16" s="56">
        <v>12</v>
      </c>
      <c r="B16" s="56">
        <v>1128</v>
      </c>
      <c r="C16" s="59">
        <v>13</v>
      </c>
      <c r="D16" s="56">
        <v>1136</v>
      </c>
      <c r="E16" s="59">
        <v>13</v>
      </c>
      <c r="F16" s="56">
        <v>1144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0.2295247402397487</v>
      </c>
      <c r="V16" s="27" t="s">
        <v>118</v>
      </c>
      <c r="W16" s="27">
        <f>W15/(LOG(W4)/LOG(2))</f>
        <v>9.2962299458524356E-2</v>
      </c>
      <c r="AA16" s="27" t="s">
        <v>121</v>
      </c>
      <c r="AB16" s="27">
        <f>AB15/(LOG(AB4)/LOG(2))</f>
        <v>0.18136321704839997</v>
      </c>
      <c r="AF16" s="27" t="s">
        <v>122</v>
      </c>
      <c r="AG16" s="27">
        <f>AG15/(LOG(AG4)/LOG(2))</f>
        <v>0.31787062188184456</v>
      </c>
      <c r="AK16" s="27" t="s">
        <v>123</v>
      </c>
      <c r="AL16" s="27">
        <f>AL15/(LOG(AL4)/LOG(2))</f>
        <v>0.21619898971464119</v>
      </c>
      <c r="AP16" s="27" t="s">
        <v>124</v>
      </c>
      <c r="AQ16" s="27">
        <f>AQ15/(LOG(AQ4)/LOG(2))</f>
        <v>0.2388055122020914</v>
      </c>
      <c r="AU16" s="27" t="s">
        <v>125</v>
      </c>
      <c r="AV16" s="27">
        <f>AV15/(LOG(AV4)/LOG(2))</f>
        <v>0.24866412284403275</v>
      </c>
    </row>
    <row r="17" spans="1:22" x14ac:dyDescent="0.25">
      <c r="A17" s="56">
        <v>12</v>
      </c>
      <c r="B17" s="56">
        <v>1253</v>
      </c>
      <c r="C17" s="59">
        <v>13</v>
      </c>
      <c r="D17" s="56">
        <v>1260</v>
      </c>
      <c r="E17" s="59">
        <v>13</v>
      </c>
      <c r="F17" s="56">
        <v>1264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1375</v>
      </c>
      <c r="C18" s="59">
        <v>13</v>
      </c>
      <c r="D18" s="56">
        <v>1383</v>
      </c>
      <c r="E18" s="59">
        <v>13</v>
      </c>
      <c r="F18" s="56">
        <v>1390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1510</v>
      </c>
      <c r="C19" s="59">
        <v>13</v>
      </c>
      <c r="D19" s="56">
        <v>1518</v>
      </c>
      <c r="E19" s="59">
        <v>13</v>
      </c>
      <c r="F19" s="56">
        <v>1525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1642</v>
      </c>
      <c r="C20" s="59">
        <v>13</v>
      </c>
      <c r="D20" s="56">
        <v>1650</v>
      </c>
      <c r="E20" s="59">
        <v>13</v>
      </c>
      <c r="F20" s="56">
        <v>1657</v>
      </c>
      <c r="G20" s="62"/>
      <c r="H20" s="62"/>
      <c r="I20" s="40"/>
      <c r="J20" s="40"/>
      <c r="K20" s="41">
        <v>0</v>
      </c>
      <c r="L20">
        <v>111</v>
      </c>
      <c r="N20" s="38">
        <f>COUNTIF(L7:L150,G3)</f>
        <v>40</v>
      </c>
      <c r="O20" s="38"/>
      <c r="P20" s="45">
        <v>24</v>
      </c>
      <c r="Q20" s="45">
        <v>24</v>
      </c>
      <c r="R20" s="45">
        <v>24</v>
      </c>
      <c r="S20" s="45">
        <v>24</v>
      </c>
      <c r="T20" s="45">
        <v>24</v>
      </c>
      <c r="U20" s="45">
        <v>24</v>
      </c>
      <c r="V20" s="44"/>
    </row>
    <row r="21" spans="1:22" x14ac:dyDescent="0.25">
      <c r="A21" s="56">
        <v>12</v>
      </c>
      <c r="B21" s="56">
        <v>1787</v>
      </c>
      <c r="C21" s="59">
        <v>13</v>
      </c>
      <c r="D21" s="56">
        <v>1794</v>
      </c>
      <c r="E21" s="59">
        <v>13</v>
      </c>
      <c r="F21" s="56">
        <v>1803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1915</v>
      </c>
      <c r="C22" s="59">
        <v>13</v>
      </c>
      <c r="D22" s="56">
        <v>1923</v>
      </c>
      <c r="E22" s="59">
        <v>13</v>
      </c>
      <c r="F22" s="56">
        <v>1930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2043</v>
      </c>
      <c r="C23" s="59">
        <v>13</v>
      </c>
      <c r="D23" s="56">
        <v>2051</v>
      </c>
      <c r="E23" s="59">
        <v>13</v>
      </c>
      <c r="F23" s="56">
        <v>2057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2239</v>
      </c>
      <c r="C24" s="59">
        <v>13</v>
      </c>
      <c r="D24" s="56">
        <v>2246</v>
      </c>
      <c r="E24" s="59">
        <v>13</v>
      </c>
      <c r="F24" s="56">
        <v>2253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1</v>
      </c>
      <c r="Q24" s="45">
        <f>Z11</f>
        <v>2</v>
      </c>
      <c r="R24" s="45">
        <f>AE11</f>
        <v>5</v>
      </c>
      <c r="S24" s="45">
        <f>AJ11</f>
        <v>11</v>
      </c>
      <c r="T24" s="45">
        <f>AO11</f>
        <v>10</v>
      </c>
      <c r="U24" s="45">
        <f>AT11</f>
        <v>11</v>
      </c>
      <c r="V24" s="43"/>
    </row>
    <row r="25" spans="1:22" x14ac:dyDescent="0.25">
      <c r="A25" s="56">
        <v>12</v>
      </c>
      <c r="B25" s="56">
        <v>2366</v>
      </c>
      <c r="C25" s="59">
        <v>13</v>
      </c>
      <c r="D25" s="56">
        <v>2376</v>
      </c>
      <c r="E25" s="59">
        <v>13</v>
      </c>
      <c r="F25" s="56">
        <v>2415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2586</v>
      </c>
      <c r="C26" s="59">
        <v>13</v>
      </c>
      <c r="D26" s="56">
        <v>2590</v>
      </c>
      <c r="E26" s="59">
        <v>13</v>
      </c>
      <c r="F26" s="56">
        <v>2598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2703</v>
      </c>
      <c r="C27" s="59">
        <v>13</v>
      </c>
      <c r="D27" s="56">
        <v>2711</v>
      </c>
      <c r="E27" s="59">
        <v>13</v>
      </c>
      <c r="F27" s="56">
        <v>2716</v>
      </c>
      <c r="G27" s="62"/>
      <c r="H27" s="62"/>
      <c r="I27" s="40"/>
      <c r="J27" s="40"/>
      <c r="K27" s="41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21</v>
      </c>
      <c r="B28" s="56">
        <v>2833</v>
      </c>
      <c r="C28" s="59">
        <v>11</v>
      </c>
      <c r="D28" s="56">
        <v>2851</v>
      </c>
      <c r="E28" s="59">
        <v>11</v>
      </c>
      <c r="F28" s="56">
        <v>2859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111</v>
      </c>
      <c r="P28">
        <f>F30/P20</f>
        <v>130.33333333333334</v>
      </c>
      <c r="Q28">
        <f>(F54-F30)/Q20</f>
        <v>129.83333333333334</v>
      </c>
      <c r="R28">
        <f>(F78-F54)/R20</f>
        <v>132.41666666666666</v>
      </c>
      <c r="S28">
        <f>(F102-F78)/S20</f>
        <v>131.25</v>
      </c>
      <c r="T28">
        <f>(F126-F102)/T20</f>
        <v>130.83333333333334</v>
      </c>
      <c r="U28">
        <f>(F150-F126)/U20</f>
        <v>136</v>
      </c>
    </row>
    <row r="29" spans="1:22" x14ac:dyDescent="0.25">
      <c r="A29" s="56">
        <v>12</v>
      </c>
      <c r="B29" s="56">
        <v>2977</v>
      </c>
      <c r="C29" s="59">
        <v>13</v>
      </c>
      <c r="D29" s="56">
        <v>2982</v>
      </c>
      <c r="E29" s="59">
        <v>13</v>
      </c>
      <c r="F29" s="56">
        <v>2987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3116</v>
      </c>
      <c r="C30" s="59">
        <v>13</v>
      </c>
      <c r="D30" s="56">
        <v>3120</v>
      </c>
      <c r="E30" s="59">
        <v>13</v>
      </c>
      <c r="F30" s="56">
        <v>3128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7">
        <v>12</v>
      </c>
      <c r="B31" s="57">
        <v>3271</v>
      </c>
      <c r="C31" s="60">
        <v>13</v>
      </c>
      <c r="D31" s="57">
        <v>3278</v>
      </c>
      <c r="E31" s="60">
        <v>13</v>
      </c>
      <c r="F31" s="57">
        <v>3284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3405</v>
      </c>
      <c r="C32" s="60">
        <v>22</v>
      </c>
      <c r="D32" s="57">
        <v>3409</v>
      </c>
      <c r="E32" s="60">
        <v>24</v>
      </c>
      <c r="F32" s="57">
        <v>3414</v>
      </c>
      <c r="G32" s="63"/>
      <c r="H32" s="63"/>
      <c r="I32" s="39"/>
      <c r="J32" s="39"/>
      <c r="K32" s="49">
        <v>0</v>
      </c>
      <c r="L32">
        <v>222</v>
      </c>
    </row>
    <row r="33" spans="1:12" x14ac:dyDescent="0.25">
      <c r="A33" s="57">
        <v>12</v>
      </c>
      <c r="B33" s="57">
        <v>3552</v>
      </c>
      <c r="C33" s="60">
        <v>13</v>
      </c>
      <c r="D33" s="57">
        <v>3557</v>
      </c>
      <c r="E33" s="60">
        <v>13</v>
      </c>
      <c r="F33" s="57">
        <v>3564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21</v>
      </c>
      <c r="B34" s="57">
        <v>3672</v>
      </c>
      <c r="C34" s="60">
        <v>11</v>
      </c>
      <c r="D34" s="57">
        <v>3686</v>
      </c>
      <c r="E34" s="60">
        <v>11</v>
      </c>
      <c r="F34" s="57">
        <v>3693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12</v>
      </c>
      <c r="B35" s="57">
        <v>3789</v>
      </c>
      <c r="C35" s="60">
        <v>13</v>
      </c>
      <c r="D35" s="57">
        <v>3796</v>
      </c>
      <c r="E35" s="60">
        <v>13</v>
      </c>
      <c r="F35" s="57">
        <v>3803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3919</v>
      </c>
      <c r="C36" s="60">
        <v>13</v>
      </c>
      <c r="D36" s="57">
        <v>3924</v>
      </c>
      <c r="E36" s="60">
        <v>13</v>
      </c>
      <c r="F36" s="57">
        <v>3931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4036</v>
      </c>
      <c r="C37" s="60">
        <v>13</v>
      </c>
      <c r="D37" s="57">
        <v>4044</v>
      </c>
      <c r="E37" s="60">
        <v>13</v>
      </c>
      <c r="F37" s="57">
        <v>4051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4165</v>
      </c>
      <c r="C38" s="60">
        <v>13</v>
      </c>
      <c r="D38" s="57">
        <v>4172</v>
      </c>
      <c r="E38" s="60">
        <v>13</v>
      </c>
      <c r="F38" s="57">
        <v>4179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4293</v>
      </c>
      <c r="C39" s="60">
        <v>13</v>
      </c>
      <c r="D39" s="57">
        <v>4298</v>
      </c>
      <c r="E39" s="60">
        <v>13</v>
      </c>
      <c r="F39" s="57">
        <v>4304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4411</v>
      </c>
      <c r="C40" s="60">
        <v>13</v>
      </c>
      <c r="D40" s="57">
        <v>4418</v>
      </c>
      <c r="E40" s="60">
        <v>13</v>
      </c>
      <c r="F40" s="57">
        <v>4425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4536</v>
      </c>
      <c r="C41" s="60">
        <v>13</v>
      </c>
      <c r="D41" s="57">
        <v>4543</v>
      </c>
      <c r="E41" s="60">
        <v>13</v>
      </c>
      <c r="F41" s="57">
        <v>4550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4701</v>
      </c>
      <c r="C42" s="60">
        <v>13</v>
      </c>
      <c r="D42" s="57">
        <v>4706</v>
      </c>
      <c r="E42" s="60">
        <v>13</v>
      </c>
      <c r="F42" s="57">
        <v>4713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4824</v>
      </c>
      <c r="C43" s="60">
        <v>13</v>
      </c>
      <c r="D43" s="57">
        <v>4832</v>
      </c>
      <c r="E43" s="60">
        <v>13</v>
      </c>
      <c r="F43" s="57">
        <v>4839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4945</v>
      </c>
      <c r="C44" s="60">
        <v>13</v>
      </c>
      <c r="D44" s="57">
        <v>4952</v>
      </c>
      <c r="E44" s="60">
        <v>13</v>
      </c>
      <c r="F44" s="57">
        <v>4959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5078</v>
      </c>
      <c r="C45" s="60">
        <v>13</v>
      </c>
      <c r="D45" s="57">
        <v>5086</v>
      </c>
      <c r="E45" s="60">
        <v>13</v>
      </c>
      <c r="F45" s="57">
        <v>5093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5205</v>
      </c>
      <c r="C46" s="60">
        <v>13</v>
      </c>
      <c r="D46" s="57">
        <v>5212</v>
      </c>
      <c r="E46" s="60">
        <v>13</v>
      </c>
      <c r="F46" s="57">
        <v>5217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21</v>
      </c>
      <c r="B47" s="57">
        <v>5333</v>
      </c>
      <c r="C47" s="60">
        <v>11</v>
      </c>
      <c r="D47" s="57">
        <v>5346</v>
      </c>
      <c r="E47" s="60">
        <v>11</v>
      </c>
      <c r="F47" s="57">
        <v>5354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12</v>
      </c>
      <c r="B48" s="57">
        <v>5466</v>
      </c>
      <c r="C48" s="60">
        <v>13</v>
      </c>
      <c r="D48" s="57">
        <v>5473</v>
      </c>
      <c r="E48" s="60">
        <v>13</v>
      </c>
      <c r="F48" s="57">
        <v>5480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5587</v>
      </c>
      <c r="C49" s="60">
        <v>13</v>
      </c>
      <c r="D49" s="57">
        <v>5595</v>
      </c>
      <c r="E49" s="60">
        <v>13</v>
      </c>
      <c r="F49" s="57">
        <v>5602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21</v>
      </c>
      <c r="B50" s="57">
        <v>5713</v>
      </c>
      <c r="C50" s="60">
        <v>22</v>
      </c>
      <c r="D50" s="57">
        <v>5718</v>
      </c>
      <c r="E50" s="60">
        <v>13</v>
      </c>
      <c r="F50" s="57">
        <v>5733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25">
      <c r="A51" s="57">
        <v>12</v>
      </c>
      <c r="B51" s="57">
        <v>5848</v>
      </c>
      <c r="C51" s="60">
        <v>13</v>
      </c>
      <c r="D51" s="57">
        <v>5858</v>
      </c>
      <c r="E51" s="60">
        <v>13</v>
      </c>
      <c r="F51" s="57">
        <v>5866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5968</v>
      </c>
      <c r="C52" s="60">
        <v>13</v>
      </c>
      <c r="D52" s="57">
        <v>5977</v>
      </c>
      <c r="E52" s="60">
        <v>13</v>
      </c>
      <c r="F52" s="57">
        <v>5982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6096</v>
      </c>
      <c r="C53" s="60">
        <v>22</v>
      </c>
      <c r="D53" s="57">
        <v>6101</v>
      </c>
      <c r="E53" s="60">
        <v>24</v>
      </c>
      <c r="F53" s="57">
        <v>6115</v>
      </c>
      <c r="G53" s="63"/>
      <c r="H53" s="63"/>
      <c r="I53" s="39"/>
      <c r="J53" s="39"/>
      <c r="K53" s="49">
        <v>0</v>
      </c>
      <c r="L53">
        <v>222</v>
      </c>
    </row>
    <row r="54" spans="1:12" x14ac:dyDescent="0.25">
      <c r="A54" s="57">
        <v>21</v>
      </c>
      <c r="B54" s="57">
        <v>6236</v>
      </c>
      <c r="C54" s="60">
        <v>22</v>
      </c>
      <c r="D54" s="57">
        <v>6240</v>
      </c>
      <c r="E54" s="60">
        <v>24</v>
      </c>
      <c r="F54" s="57">
        <v>6244</v>
      </c>
      <c r="G54" s="63"/>
      <c r="H54" s="63"/>
      <c r="I54" s="39"/>
      <c r="J54" s="39"/>
      <c r="K54" s="49">
        <v>0</v>
      </c>
      <c r="L54">
        <v>222</v>
      </c>
    </row>
    <row r="55" spans="1:12" x14ac:dyDescent="0.25">
      <c r="A55" s="56">
        <v>21</v>
      </c>
      <c r="B55" s="56">
        <v>6363</v>
      </c>
      <c r="C55" s="59">
        <v>22</v>
      </c>
      <c r="D55" s="56">
        <v>6367</v>
      </c>
      <c r="E55" s="59">
        <v>13</v>
      </c>
      <c r="F55" s="56">
        <v>6382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25">
      <c r="A56" s="56">
        <v>12</v>
      </c>
      <c r="B56" s="56">
        <v>6503</v>
      </c>
      <c r="C56" s="59">
        <v>13</v>
      </c>
      <c r="D56" s="56">
        <v>6510</v>
      </c>
      <c r="E56" s="59">
        <v>13</v>
      </c>
      <c r="F56" s="56">
        <v>6517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21</v>
      </c>
      <c r="B57" s="56">
        <v>6631</v>
      </c>
      <c r="C57" s="59">
        <v>11</v>
      </c>
      <c r="D57" s="56">
        <v>6645</v>
      </c>
      <c r="E57" s="59">
        <v>11</v>
      </c>
      <c r="F57" s="56">
        <v>6654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12</v>
      </c>
      <c r="B58" s="56">
        <v>6762</v>
      </c>
      <c r="C58" s="59">
        <v>13</v>
      </c>
      <c r="D58" s="56">
        <v>6771</v>
      </c>
      <c r="E58" s="59">
        <v>24</v>
      </c>
      <c r="F58" s="56">
        <v>6783</v>
      </c>
      <c r="G58" s="62"/>
      <c r="H58" s="62"/>
      <c r="I58" s="40"/>
      <c r="J58" s="40"/>
      <c r="K58" s="41">
        <v>0</v>
      </c>
      <c r="L58">
        <v>112</v>
      </c>
    </row>
    <row r="59" spans="1:12" x14ac:dyDescent="0.25">
      <c r="A59" s="56">
        <v>12</v>
      </c>
      <c r="B59" s="56">
        <v>6899</v>
      </c>
      <c r="C59" s="59">
        <v>13</v>
      </c>
      <c r="D59" s="56">
        <v>6907</v>
      </c>
      <c r="E59" s="59">
        <v>13</v>
      </c>
      <c r="F59" s="56">
        <v>6911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21</v>
      </c>
      <c r="B60" s="56">
        <v>7024</v>
      </c>
      <c r="C60" s="59">
        <v>22</v>
      </c>
      <c r="D60" s="56">
        <v>7040</v>
      </c>
      <c r="E60" s="59">
        <v>13</v>
      </c>
      <c r="F60" s="56">
        <v>7061</v>
      </c>
      <c r="G60" s="62"/>
      <c r="H60" s="62"/>
      <c r="I60" s="40"/>
      <c r="J60" s="40"/>
      <c r="K60" s="41">
        <v>0</v>
      </c>
      <c r="L60">
        <v>221</v>
      </c>
    </row>
    <row r="61" spans="1:12" x14ac:dyDescent="0.25">
      <c r="A61" s="56">
        <v>12</v>
      </c>
      <c r="B61" s="56">
        <v>7175</v>
      </c>
      <c r="C61" s="59">
        <v>13</v>
      </c>
      <c r="D61" s="56">
        <v>7182</v>
      </c>
      <c r="E61" s="59">
        <v>13</v>
      </c>
      <c r="F61" s="56">
        <v>7189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21</v>
      </c>
      <c r="B62" s="56">
        <v>7313</v>
      </c>
      <c r="C62" s="59">
        <v>22</v>
      </c>
      <c r="D62" s="56">
        <v>7317</v>
      </c>
      <c r="E62" s="59">
        <v>13</v>
      </c>
      <c r="F62" s="56">
        <v>7331</v>
      </c>
      <c r="G62" s="62"/>
      <c r="H62" s="62"/>
      <c r="I62" s="40"/>
      <c r="J62" s="40"/>
      <c r="K62" s="41">
        <v>0</v>
      </c>
      <c r="L62">
        <v>221</v>
      </c>
    </row>
    <row r="63" spans="1:12" x14ac:dyDescent="0.25">
      <c r="A63" s="56">
        <v>21</v>
      </c>
      <c r="B63" s="56">
        <v>7450</v>
      </c>
      <c r="C63" s="59">
        <v>11</v>
      </c>
      <c r="D63" s="56">
        <v>7462</v>
      </c>
      <c r="E63" s="59">
        <v>11</v>
      </c>
      <c r="F63" s="56">
        <v>7468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21</v>
      </c>
      <c r="B64" s="56">
        <v>7572</v>
      </c>
      <c r="C64" s="59">
        <v>11</v>
      </c>
      <c r="D64" s="56">
        <v>7591</v>
      </c>
      <c r="E64" s="59">
        <v>11</v>
      </c>
      <c r="F64" s="56">
        <v>7599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7707</v>
      </c>
      <c r="C65" s="59">
        <v>13</v>
      </c>
      <c r="D65" s="56">
        <v>7712</v>
      </c>
      <c r="E65" s="59">
        <v>13</v>
      </c>
      <c r="F65" s="56">
        <v>7717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7848</v>
      </c>
      <c r="C66" s="59">
        <v>13</v>
      </c>
      <c r="D66" s="56">
        <v>7854</v>
      </c>
      <c r="E66" s="59">
        <v>13</v>
      </c>
      <c r="F66" s="56">
        <v>7861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7987</v>
      </c>
      <c r="C67" s="59">
        <v>13</v>
      </c>
      <c r="D67" s="56">
        <v>7993</v>
      </c>
      <c r="E67" s="59">
        <v>13</v>
      </c>
      <c r="F67" s="56">
        <v>7999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8117</v>
      </c>
      <c r="C68" s="59">
        <v>13</v>
      </c>
      <c r="D68" s="56">
        <v>8124</v>
      </c>
      <c r="E68" s="59">
        <v>13</v>
      </c>
      <c r="F68" s="56">
        <v>8131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8238</v>
      </c>
      <c r="C69" s="59">
        <v>13</v>
      </c>
      <c r="D69" s="56">
        <v>8246</v>
      </c>
      <c r="E69" s="59">
        <v>13</v>
      </c>
      <c r="F69" s="56">
        <v>8253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21</v>
      </c>
      <c r="B70" s="56">
        <v>8372</v>
      </c>
      <c r="C70" s="59">
        <v>22</v>
      </c>
      <c r="D70" s="56">
        <v>8392</v>
      </c>
      <c r="E70" s="59">
        <v>24</v>
      </c>
      <c r="F70" s="56">
        <v>8397</v>
      </c>
      <c r="G70" s="62"/>
      <c r="H70" s="62"/>
      <c r="I70" s="40"/>
      <c r="J70" s="40"/>
      <c r="K70" s="41">
        <v>0</v>
      </c>
      <c r="L70">
        <v>222</v>
      </c>
    </row>
    <row r="71" spans="1:12" x14ac:dyDescent="0.25">
      <c r="A71" s="56">
        <v>21</v>
      </c>
      <c r="B71" s="56">
        <v>8505</v>
      </c>
      <c r="C71" s="59">
        <v>22</v>
      </c>
      <c r="D71" s="56">
        <v>8510</v>
      </c>
      <c r="E71" s="59">
        <v>13</v>
      </c>
      <c r="F71" s="56">
        <v>8524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8637</v>
      </c>
      <c r="C72" s="59">
        <v>22</v>
      </c>
      <c r="D72" s="56">
        <v>8656</v>
      </c>
      <c r="E72" s="59">
        <v>24</v>
      </c>
      <c r="F72" s="56">
        <v>8661</v>
      </c>
      <c r="G72" s="62"/>
      <c r="H72" s="62"/>
      <c r="I72" s="40"/>
      <c r="J72" s="40"/>
      <c r="K72" s="41">
        <v>0</v>
      </c>
      <c r="L72">
        <v>222</v>
      </c>
    </row>
    <row r="73" spans="1:12" x14ac:dyDescent="0.25">
      <c r="A73" s="56">
        <v>21</v>
      </c>
      <c r="B73" s="56">
        <v>8772</v>
      </c>
      <c r="C73" s="59">
        <v>11</v>
      </c>
      <c r="D73" s="56">
        <v>8790</v>
      </c>
      <c r="E73" s="59">
        <v>11</v>
      </c>
      <c r="F73" s="56">
        <v>8797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21</v>
      </c>
      <c r="B74" s="56">
        <v>8904</v>
      </c>
      <c r="C74" s="59">
        <v>11</v>
      </c>
      <c r="D74" s="56">
        <v>8915</v>
      </c>
      <c r="E74" s="59">
        <v>11</v>
      </c>
      <c r="F74" s="56">
        <v>8921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12</v>
      </c>
      <c r="B75" s="56">
        <v>9026</v>
      </c>
      <c r="C75" s="59">
        <v>13</v>
      </c>
      <c r="D75" s="56">
        <v>9034</v>
      </c>
      <c r="E75" s="59">
        <v>13</v>
      </c>
      <c r="F75" s="56">
        <v>9041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9154</v>
      </c>
      <c r="C76" s="59">
        <v>13</v>
      </c>
      <c r="D76" s="56">
        <v>9161</v>
      </c>
      <c r="E76" s="59">
        <v>13</v>
      </c>
      <c r="F76" s="56">
        <v>9167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9278</v>
      </c>
      <c r="C77" s="59">
        <v>13</v>
      </c>
      <c r="D77" s="56">
        <v>9285</v>
      </c>
      <c r="E77" s="59">
        <v>13</v>
      </c>
      <c r="F77" s="56">
        <v>9292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9407</v>
      </c>
      <c r="C78" s="59">
        <v>13</v>
      </c>
      <c r="D78" s="56">
        <v>9415</v>
      </c>
      <c r="E78" s="59">
        <v>13</v>
      </c>
      <c r="F78" s="56">
        <v>9422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7">
        <v>21</v>
      </c>
      <c r="B79" s="57">
        <v>9533</v>
      </c>
      <c r="C79" s="60">
        <v>22</v>
      </c>
      <c r="D79" s="57">
        <v>9548</v>
      </c>
      <c r="E79" s="60">
        <v>13</v>
      </c>
      <c r="F79" s="57">
        <v>9561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25">
      <c r="A80" s="57">
        <v>12</v>
      </c>
      <c r="B80" s="57">
        <v>9686</v>
      </c>
      <c r="C80" s="60">
        <v>13</v>
      </c>
      <c r="D80" s="57">
        <v>9693</v>
      </c>
      <c r="E80" s="60">
        <v>13</v>
      </c>
      <c r="F80" s="57">
        <v>9701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21</v>
      </c>
      <c r="B81" s="57">
        <v>9815</v>
      </c>
      <c r="C81" s="60">
        <v>11</v>
      </c>
      <c r="D81" s="57">
        <v>9828</v>
      </c>
      <c r="E81" s="60">
        <v>11</v>
      </c>
      <c r="F81" s="57">
        <v>9835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21</v>
      </c>
      <c r="B82" s="57">
        <v>9941</v>
      </c>
      <c r="C82" s="60">
        <v>11</v>
      </c>
      <c r="D82" s="57">
        <v>9955</v>
      </c>
      <c r="E82" s="60">
        <v>11</v>
      </c>
      <c r="F82" s="57">
        <v>9962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12</v>
      </c>
      <c r="B83" s="57">
        <v>10068</v>
      </c>
      <c r="C83" s="60">
        <v>13</v>
      </c>
      <c r="D83" s="57">
        <v>10075</v>
      </c>
      <c r="E83" s="60">
        <v>13</v>
      </c>
      <c r="F83" s="57">
        <v>10082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21</v>
      </c>
      <c r="B84" s="57">
        <v>10198</v>
      </c>
      <c r="C84" s="60">
        <v>11</v>
      </c>
      <c r="D84" s="57">
        <v>10213</v>
      </c>
      <c r="E84" s="60">
        <v>11</v>
      </c>
      <c r="F84" s="57">
        <v>10219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12</v>
      </c>
      <c r="B85" s="57">
        <v>10334</v>
      </c>
      <c r="C85" s="60">
        <v>13</v>
      </c>
      <c r="D85" s="57">
        <v>10341</v>
      </c>
      <c r="E85" s="60">
        <v>13</v>
      </c>
      <c r="F85" s="57">
        <v>10347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21</v>
      </c>
      <c r="B86" s="57">
        <v>10464</v>
      </c>
      <c r="C86" s="60">
        <v>11</v>
      </c>
      <c r="D86" s="57">
        <v>10476</v>
      </c>
      <c r="E86" s="60">
        <v>11</v>
      </c>
      <c r="F86" s="57">
        <v>10482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10589</v>
      </c>
      <c r="C87" s="60">
        <v>13</v>
      </c>
      <c r="D87" s="57">
        <v>10594</v>
      </c>
      <c r="E87" s="60">
        <v>13</v>
      </c>
      <c r="F87" s="57">
        <v>10601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10715</v>
      </c>
      <c r="C88" s="60">
        <v>13</v>
      </c>
      <c r="D88" s="57">
        <v>10723</v>
      </c>
      <c r="E88" s="60">
        <v>13</v>
      </c>
      <c r="F88" s="57">
        <v>10729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10837</v>
      </c>
      <c r="C89" s="60">
        <v>13</v>
      </c>
      <c r="D89" s="57">
        <v>10843</v>
      </c>
      <c r="E89" s="60">
        <v>13</v>
      </c>
      <c r="F89" s="57">
        <v>10849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10964</v>
      </c>
      <c r="C90" s="60">
        <v>13</v>
      </c>
      <c r="D90" s="57">
        <v>10972</v>
      </c>
      <c r="E90" s="60">
        <v>13</v>
      </c>
      <c r="F90" s="57">
        <v>10979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21</v>
      </c>
      <c r="B91" s="57">
        <v>11088</v>
      </c>
      <c r="C91" s="60">
        <v>11</v>
      </c>
      <c r="D91" s="57">
        <v>11103</v>
      </c>
      <c r="E91" s="60">
        <v>11</v>
      </c>
      <c r="F91" s="57">
        <v>11110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21</v>
      </c>
      <c r="B92" s="57">
        <v>11211</v>
      </c>
      <c r="C92" s="60">
        <v>11</v>
      </c>
      <c r="D92" s="57">
        <v>11225</v>
      </c>
      <c r="E92" s="60">
        <v>11</v>
      </c>
      <c r="F92" s="57">
        <v>11232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11339</v>
      </c>
      <c r="C93" s="60">
        <v>11</v>
      </c>
      <c r="D93" s="57">
        <v>11353</v>
      </c>
      <c r="E93" s="60">
        <v>11</v>
      </c>
      <c r="F93" s="57">
        <v>11360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11468</v>
      </c>
      <c r="C94" s="60">
        <v>11</v>
      </c>
      <c r="D94" s="57">
        <v>11482</v>
      </c>
      <c r="E94" s="60">
        <v>11</v>
      </c>
      <c r="F94" s="57">
        <v>11489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21</v>
      </c>
      <c r="B95" s="57">
        <v>11592</v>
      </c>
      <c r="C95" s="60">
        <v>11</v>
      </c>
      <c r="D95" s="57">
        <v>11617</v>
      </c>
      <c r="E95" s="60">
        <v>11</v>
      </c>
      <c r="F95" s="57">
        <v>11625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11733</v>
      </c>
      <c r="C96" s="60">
        <v>11</v>
      </c>
      <c r="D96" s="57">
        <v>11750</v>
      </c>
      <c r="E96" s="60">
        <v>11</v>
      </c>
      <c r="F96" s="57">
        <v>11757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25">
      <c r="A97" s="57">
        <v>12</v>
      </c>
      <c r="B97" s="57">
        <v>11864</v>
      </c>
      <c r="C97" s="60">
        <v>13</v>
      </c>
      <c r="D97" s="57">
        <v>11872</v>
      </c>
      <c r="E97" s="60">
        <v>13</v>
      </c>
      <c r="F97" s="57">
        <v>11880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21</v>
      </c>
      <c r="B98" s="57">
        <v>11995</v>
      </c>
      <c r="C98" s="60">
        <v>11</v>
      </c>
      <c r="D98" s="57">
        <v>12009</v>
      </c>
      <c r="E98" s="60">
        <v>11</v>
      </c>
      <c r="F98" s="57">
        <v>12016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25">
      <c r="A99" s="57">
        <v>12</v>
      </c>
      <c r="B99" s="57">
        <v>12127</v>
      </c>
      <c r="C99" s="60">
        <v>13</v>
      </c>
      <c r="D99" s="57">
        <v>12137</v>
      </c>
      <c r="E99" s="60">
        <v>13</v>
      </c>
      <c r="F99" s="57">
        <v>12143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12262</v>
      </c>
      <c r="C100" s="60">
        <v>13</v>
      </c>
      <c r="D100" s="57">
        <v>12270</v>
      </c>
      <c r="E100" s="60">
        <v>13</v>
      </c>
      <c r="F100" s="57">
        <v>12276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12402</v>
      </c>
      <c r="C101" s="60">
        <v>22</v>
      </c>
      <c r="D101" s="57">
        <v>12407</v>
      </c>
      <c r="E101" s="60">
        <v>13</v>
      </c>
      <c r="F101" s="57">
        <v>12421</v>
      </c>
      <c r="G101" s="63"/>
      <c r="H101" s="63"/>
      <c r="I101" s="39"/>
      <c r="J101" s="39"/>
      <c r="K101" s="49">
        <v>0</v>
      </c>
      <c r="L101">
        <v>221</v>
      </c>
    </row>
    <row r="102" spans="1:12" x14ac:dyDescent="0.25">
      <c r="A102" s="57">
        <v>21</v>
      </c>
      <c r="B102" s="57">
        <v>12535</v>
      </c>
      <c r="C102" s="60">
        <v>22</v>
      </c>
      <c r="D102" s="57">
        <v>12553</v>
      </c>
      <c r="E102" s="60">
        <v>24</v>
      </c>
      <c r="F102" s="57">
        <v>12572</v>
      </c>
      <c r="G102" s="63"/>
      <c r="H102" s="63"/>
      <c r="I102" s="39"/>
      <c r="J102" s="39"/>
      <c r="K102" s="49">
        <v>0</v>
      </c>
      <c r="L102">
        <v>222</v>
      </c>
    </row>
    <row r="103" spans="1:12" x14ac:dyDescent="0.25">
      <c r="A103" s="56">
        <v>21</v>
      </c>
      <c r="B103" s="56">
        <v>12693</v>
      </c>
      <c r="C103" s="59">
        <v>22</v>
      </c>
      <c r="D103" s="56">
        <v>12699</v>
      </c>
      <c r="E103" s="59">
        <v>24</v>
      </c>
      <c r="F103" s="56">
        <v>12716</v>
      </c>
      <c r="G103" s="62"/>
      <c r="H103" s="62"/>
      <c r="I103" s="40"/>
      <c r="J103" s="40"/>
      <c r="K103" s="41">
        <v>0</v>
      </c>
      <c r="L103">
        <v>222</v>
      </c>
    </row>
    <row r="104" spans="1:12" x14ac:dyDescent="0.25">
      <c r="A104" s="56">
        <v>21</v>
      </c>
      <c r="B104" s="56">
        <v>12831</v>
      </c>
      <c r="C104" s="59">
        <v>22</v>
      </c>
      <c r="D104" s="56">
        <v>12846</v>
      </c>
      <c r="E104" s="59">
        <v>13</v>
      </c>
      <c r="F104" s="56">
        <v>12862</v>
      </c>
      <c r="G104" s="62"/>
      <c r="H104" s="62"/>
      <c r="I104" s="40"/>
      <c r="J104" s="40"/>
      <c r="K104" s="41">
        <v>0</v>
      </c>
      <c r="L104">
        <v>221</v>
      </c>
    </row>
    <row r="105" spans="1:12" x14ac:dyDescent="0.25">
      <c r="A105" s="56">
        <v>21</v>
      </c>
      <c r="B105" s="56">
        <v>12990</v>
      </c>
      <c r="C105" s="59">
        <v>11</v>
      </c>
      <c r="D105" s="56">
        <v>13002</v>
      </c>
      <c r="E105" s="59">
        <v>11</v>
      </c>
      <c r="F105" s="56">
        <v>13008</v>
      </c>
      <c r="G105" s="62"/>
      <c r="H105" s="62"/>
      <c r="I105" s="40"/>
      <c r="J105" s="40"/>
      <c r="K105" s="41">
        <v>0</v>
      </c>
      <c r="L105">
        <v>211</v>
      </c>
    </row>
    <row r="106" spans="1:12" x14ac:dyDescent="0.25">
      <c r="A106" s="56">
        <v>21</v>
      </c>
      <c r="B106" s="56">
        <v>13120</v>
      </c>
      <c r="C106" s="59">
        <v>11</v>
      </c>
      <c r="D106" s="56">
        <v>13132</v>
      </c>
      <c r="E106" s="59">
        <v>11</v>
      </c>
      <c r="F106" s="56">
        <v>13139</v>
      </c>
      <c r="G106" s="62"/>
      <c r="H106" s="62"/>
      <c r="I106" s="40"/>
      <c r="J106" s="40"/>
      <c r="K106" s="41">
        <v>0</v>
      </c>
      <c r="L106">
        <v>211</v>
      </c>
    </row>
    <row r="107" spans="1:12" x14ac:dyDescent="0.25">
      <c r="A107" s="56">
        <v>21</v>
      </c>
      <c r="B107" s="56">
        <v>13247</v>
      </c>
      <c r="C107" s="59">
        <v>11</v>
      </c>
      <c r="D107" s="56">
        <v>13259</v>
      </c>
      <c r="E107" s="59">
        <v>11</v>
      </c>
      <c r="F107" s="56">
        <v>13266</v>
      </c>
      <c r="G107" s="62"/>
      <c r="H107" s="62"/>
      <c r="I107" s="40"/>
      <c r="J107" s="40"/>
      <c r="K107" s="41">
        <v>0</v>
      </c>
      <c r="L107">
        <v>211</v>
      </c>
    </row>
    <row r="108" spans="1:12" x14ac:dyDescent="0.25">
      <c r="A108" s="56">
        <v>12</v>
      </c>
      <c r="B108" s="56">
        <v>13370</v>
      </c>
      <c r="C108" s="59">
        <v>13</v>
      </c>
      <c r="D108" s="56">
        <v>13377</v>
      </c>
      <c r="E108" s="59">
        <v>13</v>
      </c>
      <c r="F108" s="56">
        <v>13384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21</v>
      </c>
      <c r="B109" s="56">
        <v>13492</v>
      </c>
      <c r="C109" s="59">
        <v>22</v>
      </c>
      <c r="D109" s="56">
        <v>13510</v>
      </c>
      <c r="E109" s="59">
        <v>13</v>
      </c>
      <c r="F109" s="56">
        <v>13522</v>
      </c>
      <c r="G109" s="62"/>
      <c r="H109" s="62"/>
      <c r="I109" s="40"/>
      <c r="J109" s="40"/>
      <c r="K109" s="41">
        <v>0</v>
      </c>
      <c r="L109">
        <v>221</v>
      </c>
    </row>
    <row r="110" spans="1:12" x14ac:dyDescent="0.25">
      <c r="A110" s="56">
        <v>12</v>
      </c>
      <c r="B110" s="56">
        <v>13627</v>
      </c>
      <c r="C110" s="59">
        <v>13</v>
      </c>
      <c r="D110" s="56">
        <v>13633</v>
      </c>
      <c r="E110" s="59">
        <v>13</v>
      </c>
      <c r="F110" s="56">
        <v>13640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21</v>
      </c>
      <c r="B111" s="56">
        <v>13760</v>
      </c>
      <c r="C111" s="59">
        <v>11</v>
      </c>
      <c r="D111" s="56">
        <v>13772</v>
      </c>
      <c r="E111" s="59">
        <v>11</v>
      </c>
      <c r="F111" s="56">
        <v>13778</v>
      </c>
      <c r="G111" s="62"/>
      <c r="H111" s="62"/>
      <c r="I111" s="40"/>
      <c r="J111" s="40"/>
      <c r="K111" s="41">
        <v>0</v>
      </c>
      <c r="L111">
        <v>211</v>
      </c>
    </row>
    <row r="112" spans="1:12" x14ac:dyDescent="0.25">
      <c r="A112" s="56">
        <v>21</v>
      </c>
      <c r="B112" s="56">
        <v>13878</v>
      </c>
      <c r="C112" s="59">
        <v>11</v>
      </c>
      <c r="D112" s="56">
        <v>13891</v>
      </c>
      <c r="E112" s="59">
        <v>11</v>
      </c>
      <c r="F112" s="56">
        <v>13898</v>
      </c>
      <c r="G112" s="62"/>
      <c r="H112" s="62"/>
      <c r="I112" s="40"/>
      <c r="J112" s="40"/>
      <c r="K112" s="41">
        <v>0</v>
      </c>
      <c r="L112">
        <v>211</v>
      </c>
    </row>
    <row r="113" spans="1:12" x14ac:dyDescent="0.25">
      <c r="A113" s="56">
        <v>12</v>
      </c>
      <c r="B113" s="56">
        <v>14008</v>
      </c>
      <c r="C113" s="59">
        <v>13</v>
      </c>
      <c r="D113" s="56">
        <v>14015</v>
      </c>
      <c r="E113" s="59">
        <v>13</v>
      </c>
      <c r="F113" s="56">
        <v>14022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21</v>
      </c>
      <c r="B114" s="56">
        <v>14134</v>
      </c>
      <c r="C114" s="59">
        <v>11</v>
      </c>
      <c r="D114" s="56">
        <v>14145</v>
      </c>
      <c r="E114" s="59">
        <v>11</v>
      </c>
      <c r="F114" s="56">
        <v>14152</v>
      </c>
      <c r="G114" s="62"/>
      <c r="H114" s="62"/>
      <c r="I114" s="40"/>
      <c r="J114" s="40"/>
      <c r="K114" s="41">
        <v>0</v>
      </c>
      <c r="L114">
        <v>211</v>
      </c>
    </row>
    <row r="115" spans="1:12" x14ac:dyDescent="0.25">
      <c r="A115" s="56">
        <v>12</v>
      </c>
      <c r="B115" s="56">
        <v>14256</v>
      </c>
      <c r="C115" s="59">
        <v>13</v>
      </c>
      <c r="D115" s="56">
        <v>14263</v>
      </c>
      <c r="E115" s="59">
        <v>13</v>
      </c>
      <c r="F115" s="56">
        <v>14270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25">
      <c r="A116" s="56">
        <v>21</v>
      </c>
      <c r="B116" s="56">
        <v>14379</v>
      </c>
      <c r="C116" s="59">
        <v>11</v>
      </c>
      <c r="D116" s="56">
        <v>14402</v>
      </c>
      <c r="E116" s="59">
        <v>11</v>
      </c>
      <c r="F116" s="56">
        <v>14409</v>
      </c>
      <c r="G116" s="62"/>
      <c r="H116" s="62"/>
      <c r="I116" s="40"/>
      <c r="J116" s="40"/>
      <c r="K116" s="41">
        <v>0</v>
      </c>
      <c r="L116">
        <v>211</v>
      </c>
    </row>
    <row r="117" spans="1:12" x14ac:dyDescent="0.25">
      <c r="A117" s="56">
        <v>12</v>
      </c>
      <c r="B117" s="56">
        <v>14520</v>
      </c>
      <c r="C117" s="59">
        <v>13</v>
      </c>
      <c r="D117" s="56">
        <v>14527</v>
      </c>
      <c r="E117" s="59">
        <v>13</v>
      </c>
      <c r="F117" s="56">
        <v>14534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25">
      <c r="A118" s="56">
        <v>12</v>
      </c>
      <c r="B118" s="56">
        <v>14634</v>
      </c>
      <c r="C118" s="59">
        <v>13</v>
      </c>
      <c r="D118" s="56">
        <v>14638</v>
      </c>
      <c r="E118" s="59">
        <v>13</v>
      </c>
      <c r="F118" s="56">
        <v>14643</v>
      </c>
      <c r="G118" s="62"/>
      <c r="H118" s="62"/>
      <c r="I118" s="40"/>
      <c r="J118" s="40"/>
      <c r="K118" s="41">
        <v>0</v>
      </c>
      <c r="L118">
        <v>111</v>
      </c>
    </row>
    <row r="119" spans="1:12" x14ac:dyDescent="0.25">
      <c r="A119" s="56">
        <v>12</v>
      </c>
      <c r="B119" s="56">
        <v>14762</v>
      </c>
      <c r="C119" s="59">
        <v>13</v>
      </c>
      <c r="D119" s="56">
        <v>14768</v>
      </c>
      <c r="E119" s="59">
        <v>13</v>
      </c>
      <c r="F119" s="56">
        <v>14775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21</v>
      </c>
      <c r="B120" s="56">
        <v>14887</v>
      </c>
      <c r="C120" s="59">
        <v>22</v>
      </c>
      <c r="D120" s="56">
        <v>14903</v>
      </c>
      <c r="E120" s="59">
        <v>13</v>
      </c>
      <c r="F120" s="56">
        <v>14916</v>
      </c>
      <c r="G120" s="62"/>
      <c r="H120" s="62"/>
      <c r="I120" s="40"/>
      <c r="J120" s="40"/>
      <c r="K120" s="41">
        <v>0</v>
      </c>
      <c r="L120">
        <v>221</v>
      </c>
    </row>
    <row r="121" spans="1:12" x14ac:dyDescent="0.25">
      <c r="A121" s="56">
        <v>12</v>
      </c>
      <c r="B121" s="56">
        <v>15040</v>
      </c>
      <c r="C121" s="59">
        <v>13</v>
      </c>
      <c r="D121" s="56">
        <v>15046</v>
      </c>
      <c r="E121" s="59">
        <v>13</v>
      </c>
      <c r="F121" s="56">
        <v>15053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21</v>
      </c>
      <c r="B122" s="56">
        <v>15176</v>
      </c>
      <c r="C122" s="59">
        <v>11</v>
      </c>
      <c r="D122" s="56">
        <v>15187</v>
      </c>
      <c r="E122" s="59">
        <v>11</v>
      </c>
      <c r="F122" s="56">
        <v>15194</v>
      </c>
      <c r="G122" s="62"/>
      <c r="H122" s="62"/>
      <c r="I122" s="40"/>
      <c r="J122" s="40"/>
      <c r="K122" s="41">
        <v>0</v>
      </c>
      <c r="L122">
        <v>211</v>
      </c>
    </row>
    <row r="123" spans="1:12" x14ac:dyDescent="0.25">
      <c r="A123" s="56">
        <v>12</v>
      </c>
      <c r="B123" s="56">
        <v>15307</v>
      </c>
      <c r="C123" s="59">
        <v>13</v>
      </c>
      <c r="D123" s="56">
        <v>15314</v>
      </c>
      <c r="E123" s="59">
        <v>13</v>
      </c>
      <c r="F123" s="56">
        <v>15320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6">
        <v>21</v>
      </c>
      <c r="B124" s="56">
        <v>15450</v>
      </c>
      <c r="C124" s="59">
        <v>11</v>
      </c>
      <c r="D124" s="56">
        <v>15461</v>
      </c>
      <c r="E124" s="59">
        <v>11</v>
      </c>
      <c r="F124" s="56">
        <v>15467</v>
      </c>
      <c r="G124" s="62"/>
      <c r="H124" s="62"/>
      <c r="I124" s="40"/>
      <c r="J124" s="40"/>
      <c r="K124" s="41">
        <v>0</v>
      </c>
      <c r="L124">
        <v>211</v>
      </c>
    </row>
    <row r="125" spans="1:12" x14ac:dyDescent="0.25">
      <c r="A125" s="56">
        <v>21</v>
      </c>
      <c r="B125" s="56">
        <v>15565</v>
      </c>
      <c r="C125" s="59">
        <v>11</v>
      </c>
      <c r="D125" s="56">
        <v>15585</v>
      </c>
      <c r="E125" s="59">
        <v>11</v>
      </c>
      <c r="F125" s="56">
        <v>15592</v>
      </c>
      <c r="G125" s="62"/>
      <c r="H125" s="62"/>
      <c r="I125" s="40"/>
      <c r="J125" s="40"/>
      <c r="K125" s="41">
        <v>0</v>
      </c>
      <c r="L125">
        <v>211</v>
      </c>
    </row>
    <row r="126" spans="1:12" x14ac:dyDescent="0.25">
      <c r="A126" s="56">
        <v>12</v>
      </c>
      <c r="B126" s="56">
        <v>15698</v>
      </c>
      <c r="C126" s="59">
        <v>13</v>
      </c>
      <c r="D126" s="56">
        <v>15705</v>
      </c>
      <c r="E126" s="59">
        <v>13</v>
      </c>
      <c r="F126" s="56">
        <v>15712</v>
      </c>
      <c r="G126" s="62"/>
      <c r="H126" s="62"/>
      <c r="I126" s="40"/>
      <c r="J126" s="40"/>
      <c r="K126" s="41">
        <v>0</v>
      </c>
      <c r="L126">
        <v>111</v>
      </c>
    </row>
    <row r="127" spans="1:12" x14ac:dyDescent="0.25">
      <c r="A127" s="57">
        <v>12</v>
      </c>
      <c r="B127" s="57">
        <v>15849</v>
      </c>
      <c r="C127" s="60">
        <v>13</v>
      </c>
      <c r="D127" s="57">
        <v>15855</v>
      </c>
      <c r="E127" s="60">
        <v>13</v>
      </c>
      <c r="F127" s="57">
        <v>15862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21</v>
      </c>
      <c r="B128" s="57">
        <v>15982</v>
      </c>
      <c r="C128" s="60">
        <v>11</v>
      </c>
      <c r="D128" s="57">
        <v>15994</v>
      </c>
      <c r="E128" s="60">
        <v>11</v>
      </c>
      <c r="F128" s="57">
        <v>16001</v>
      </c>
      <c r="G128" s="63"/>
      <c r="H128" s="63"/>
      <c r="I128" s="39"/>
      <c r="J128" s="39"/>
      <c r="K128" s="49">
        <v>0</v>
      </c>
      <c r="L128">
        <v>211</v>
      </c>
    </row>
    <row r="129" spans="1:12" x14ac:dyDescent="0.25">
      <c r="A129" s="57">
        <v>21</v>
      </c>
      <c r="B129" s="57">
        <v>16106</v>
      </c>
      <c r="C129" s="60">
        <v>11</v>
      </c>
      <c r="D129" s="57">
        <v>16117</v>
      </c>
      <c r="E129" s="60">
        <v>11</v>
      </c>
      <c r="F129" s="57">
        <v>16125</v>
      </c>
      <c r="G129" s="63"/>
      <c r="H129" s="63"/>
      <c r="I129" s="39"/>
      <c r="J129" s="39"/>
      <c r="K129" s="49">
        <v>0</v>
      </c>
      <c r="L129">
        <v>211</v>
      </c>
    </row>
    <row r="130" spans="1:12" x14ac:dyDescent="0.25">
      <c r="A130" s="57">
        <v>12</v>
      </c>
      <c r="B130" s="57">
        <v>16238</v>
      </c>
      <c r="C130" s="60">
        <v>13</v>
      </c>
      <c r="D130" s="57">
        <v>16244</v>
      </c>
      <c r="E130" s="60">
        <v>13</v>
      </c>
      <c r="F130" s="57">
        <v>16251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25">
      <c r="A131" s="57">
        <v>12</v>
      </c>
      <c r="B131" s="57">
        <v>16386</v>
      </c>
      <c r="C131" s="60">
        <v>13</v>
      </c>
      <c r="D131" s="57">
        <v>16392</v>
      </c>
      <c r="E131" s="60">
        <v>13</v>
      </c>
      <c r="F131" s="57">
        <v>16399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21</v>
      </c>
      <c r="B132" s="57">
        <v>16522</v>
      </c>
      <c r="C132" s="60">
        <v>11</v>
      </c>
      <c r="D132" s="57">
        <v>16533</v>
      </c>
      <c r="E132" s="60">
        <v>11</v>
      </c>
      <c r="F132" s="57">
        <v>16540</v>
      </c>
      <c r="G132" s="63"/>
      <c r="H132" s="63"/>
      <c r="I132" s="39"/>
      <c r="J132" s="39"/>
      <c r="K132" s="49">
        <v>0</v>
      </c>
      <c r="L132">
        <v>211</v>
      </c>
    </row>
    <row r="133" spans="1:12" x14ac:dyDescent="0.25">
      <c r="A133" s="57">
        <v>12</v>
      </c>
      <c r="B133" s="57">
        <v>16647</v>
      </c>
      <c r="C133" s="60">
        <v>13</v>
      </c>
      <c r="D133" s="57">
        <v>16654</v>
      </c>
      <c r="E133" s="60">
        <v>13</v>
      </c>
      <c r="F133" s="57">
        <v>16661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25">
      <c r="A134" s="57">
        <v>12</v>
      </c>
      <c r="B134" s="57">
        <v>16788</v>
      </c>
      <c r="C134" s="60">
        <v>13</v>
      </c>
      <c r="D134" s="57">
        <v>16795</v>
      </c>
      <c r="E134" s="60">
        <v>13</v>
      </c>
      <c r="F134" s="57">
        <v>16802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16932</v>
      </c>
      <c r="C135" s="60">
        <v>13</v>
      </c>
      <c r="D135" s="57">
        <v>16939</v>
      </c>
      <c r="E135" s="60">
        <v>13</v>
      </c>
      <c r="F135" s="57">
        <v>16945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25">
      <c r="A136" s="57">
        <v>21</v>
      </c>
      <c r="B136" s="57">
        <v>17079</v>
      </c>
      <c r="C136" s="60">
        <v>22</v>
      </c>
      <c r="D136" s="57">
        <v>17095</v>
      </c>
      <c r="E136" s="60">
        <v>13</v>
      </c>
      <c r="F136" s="57">
        <v>17107</v>
      </c>
      <c r="G136" s="63"/>
      <c r="H136" s="63"/>
      <c r="I136" s="39"/>
      <c r="J136" s="39"/>
      <c r="K136" s="49">
        <v>0</v>
      </c>
      <c r="L136">
        <v>221</v>
      </c>
    </row>
    <row r="137" spans="1:12" x14ac:dyDescent="0.25">
      <c r="A137" s="57">
        <v>21</v>
      </c>
      <c r="B137" s="57">
        <v>17227</v>
      </c>
      <c r="C137" s="60">
        <v>11</v>
      </c>
      <c r="D137" s="57">
        <v>17241</v>
      </c>
      <c r="E137" s="60">
        <v>11</v>
      </c>
      <c r="F137" s="57">
        <v>17248</v>
      </c>
      <c r="G137" s="63"/>
      <c r="H137" s="63"/>
      <c r="I137" s="39"/>
      <c r="J137" s="39"/>
      <c r="K137" s="49">
        <v>0</v>
      </c>
      <c r="L137">
        <v>211</v>
      </c>
    </row>
    <row r="138" spans="1:12" x14ac:dyDescent="0.25">
      <c r="A138" s="57">
        <v>21</v>
      </c>
      <c r="B138" s="57">
        <v>17355</v>
      </c>
      <c r="C138" s="60">
        <v>11</v>
      </c>
      <c r="D138" s="57">
        <v>17365</v>
      </c>
      <c r="E138" s="60">
        <v>11</v>
      </c>
      <c r="F138" s="57">
        <v>17372</v>
      </c>
      <c r="G138" s="63"/>
      <c r="H138" s="63"/>
      <c r="I138" s="39"/>
      <c r="J138" s="39"/>
      <c r="K138" s="49">
        <v>0</v>
      </c>
      <c r="L138">
        <v>211</v>
      </c>
    </row>
    <row r="139" spans="1:12" x14ac:dyDescent="0.25">
      <c r="A139" s="57">
        <v>12</v>
      </c>
      <c r="B139" s="57">
        <v>17487</v>
      </c>
      <c r="C139" s="60">
        <v>13</v>
      </c>
      <c r="D139" s="57">
        <v>17494</v>
      </c>
      <c r="E139" s="60">
        <v>13</v>
      </c>
      <c r="F139" s="57">
        <v>17501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21</v>
      </c>
      <c r="B140" s="57">
        <v>17621</v>
      </c>
      <c r="C140" s="60">
        <v>11</v>
      </c>
      <c r="D140" s="57">
        <v>17633</v>
      </c>
      <c r="E140" s="60">
        <v>11</v>
      </c>
      <c r="F140" s="57">
        <v>17640</v>
      </c>
      <c r="G140" s="63"/>
      <c r="H140" s="63"/>
      <c r="I140" s="39"/>
      <c r="J140" s="39"/>
      <c r="K140" s="49">
        <v>0</v>
      </c>
      <c r="L140">
        <v>211</v>
      </c>
    </row>
    <row r="141" spans="1:12" x14ac:dyDescent="0.25">
      <c r="A141" s="57">
        <v>21</v>
      </c>
      <c r="B141" s="57">
        <v>17747</v>
      </c>
      <c r="C141" s="60">
        <v>11</v>
      </c>
      <c r="D141" s="57">
        <v>17761</v>
      </c>
      <c r="E141" s="60">
        <v>11</v>
      </c>
      <c r="F141" s="57">
        <v>17768</v>
      </c>
      <c r="G141" s="63"/>
      <c r="H141" s="63"/>
      <c r="I141" s="39"/>
      <c r="J141" s="39"/>
      <c r="K141" s="49">
        <v>0</v>
      </c>
      <c r="L141">
        <v>211</v>
      </c>
    </row>
    <row r="142" spans="1:12" x14ac:dyDescent="0.25">
      <c r="A142" s="57">
        <v>21</v>
      </c>
      <c r="B142" s="57">
        <v>17882</v>
      </c>
      <c r="C142" s="60">
        <v>11</v>
      </c>
      <c r="D142" s="57">
        <v>17894</v>
      </c>
      <c r="E142" s="60">
        <v>11</v>
      </c>
      <c r="F142" s="57">
        <v>17901</v>
      </c>
      <c r="G142" s="63"/>
      <c r="H142" s="63"/>
      <c r="I142" s="39"/>
      <c r="J142" s="39"/>
      <c r="K142" s="49">
        <v>0</v>
      </c>
      <c r="L142">
        <v>211</v>
      </c>
    </row>
    <row r="143" spans="1:12" x14ac:dyDescent="0.25">
      <c r="A143" s="57">
        <v>12</v>
      </c>
      <c r="B143" s="57">
        <v>18027</v>
      </c>
      <c r="C143" s="60">
        <v>13</v>
      </c>
      <c r="D143" s="57">
        <v>18034</v>
      </c>
      <c r="E143" s="60">
        <v>13</v>
      </c>
      <c r="F143" s="57">
        <v>18041</v>
      </c>
      <c r="G143" s="63"/>
      <c r="H143" s="63"/>
      <c r="I143" s="39"/>
      <c r="J143" s="39"/>
      <c r="K143" s="49">
        <v>0</v>
      </c>
      <c r="L143">
        <v>111</v>
      </c>
    </row>
    <row r="144" spans="1:12" x14ac:dyDescent="0.25">
      <c r="A144" s="57">
        <v>12</v>
      </c>
      <c r="B144" s="57">
        <v>18168</v>
      </c>
      <c r="C144" s="60">
        <v>13</v>
      </c>
      <c r="D144" s="57">
        <v>18176</v>
      </c>
      <c r="E144" s="60">
        <v>13</v>
      </c>
      <c r="F144" s="57">
        <v>18182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21</v>
      </c>
      <c r="B145" s="57">
        <v>18293</v>
      </c>
      <c r="C145" s="60">
        <v>22</v>
      </c>
      <c r="D145" s="57">
        <v>18308</v>
      </c>
      <c r="E145" s="60">
        <v>13</v>
      </c>
      <c r="F145" s="57">
        <v>18322</v>
      </c>
      <c r="G145" s="63"/>
      <c r="H145" s="63"/>
      <c r="I145" s="39"/>
      <c r="J145" s="39"/>
      <c r="K145" s="49">
        <v>0</v>
      </c>
      <c r="L145">
        <v>221</v>
      </c>
    </row>
    <row r="146" spans="1:12" x14ac:dyDescent="0.25">
      <c r="A146" s="57">
        <v>21</v>
      </c>
      <c r="B146" s="57">
        <v>18439</v>
      </c>
      <c r="C146" s="60">
        <v>11</v>
      </c>
      <c r="D146" s="57">
        <v>18450</v>
      </c>
      <c r="E146" s="60">
        <v>11</v>
      </c>
      <c r="F146" s="57">
        <v>18457</v>
      </c>
      <c r="G146" s="63"/>
      <c r="H146" s="63"/>
      <c r="I146" s="39"/>
      <c r="J146" s="39"/>
      <c r="K146" s="49">
        <v>0</v>
      </c>
      <c r="L146">
        <v>211</v>
      </c>
    </row>
    <row r="147" spans="1:12" x14ac:dyDescent="0.25">
      <c r="A147" s="57">
        <v>21</v>
      </c>
      <c r="B147" s="57">
        <v>18557</v>
      </c>
      <c r="C147" s="60">
        <v>22</v>
      </c>
      <c r="D147" s="57">
        <v>18574</v>
      </c>
      <c r="E147" s="60">
        <v>24</v>
      </c>
      <c r="F147" s="57">
        <v>18590</v>
      </c>
      <c r="G147" s="63"/>
      <c r="H147" s="63"/>
      <c r="I147" s="39"/>
      <c r="J147" s="39"/>
      <c r="K147" s="49">
        <v>0</v>
      </c>
      <c r="L147">
        <v>222</v>
      </c>
    </row>
    <row r="148" spans="1:12" x14ac:dyDescent="0.25">
      <c r="A148" s="57">
        <v>21</v>
      </c>
      <c r="B148" s="57">
        <v>18703</v>
      </c>
      <c r="C148" s="60">
        <v>22</v>
      </c>
      <c r="D148" s="57">
        <v>18718</v>
      </c>
      <c r="E148" s="60">
        <v>13</v>
      </c>
      <c r="F148" s="57">
        <v>18731</v>
      </c>
      <c r="G148" s="63"/>
      <c r="H148" s="63"/>
      <c r="I148" s="39"/>
      <c r="J148" s="39"/>
      <c r="K148" s="49">
        <v>0</v>
      </c>
      <c r="L148">
        <v>221</v>
      </c>
    </row>
    <row r="149" spans="1:12" x14ac:dyDescent="0.25">
      <c r="A149" s="57">
        <v>21</v>
      </c>
      <c r="B149" s="57">
        <v>18842</v>
      </c>
      <c r="C149" s="60">
        <v>11</v>
      </c>
      <c r="D149" s="57">
        <v>18854</v>
      </c>
      <c r="E149" s="60">
        <v>11</v>
      </c>
      <c r="F149" s="57">
        <v>18858</v>
      </c>
      <c r="G149" s="63"/>
      <c r="H149" s="63"/>
      <c r="I149" s="39"/>
      <c r="J149" s="39"/>
      <c r="K149" s="49">
        <v>0</v>
      </c>
      <c r="L149">
        <v>211</v>
      </c>
    </row>
    <row r="150" spans="1:12" x14ac:dyDescent="0.25">
      <c r="A150" s="57">
        <v>21</v>
      </c>
      <c r="B150" s="57">
        <v>18957</v>
      </c>
      <c r="C150" s="60">
        <v>11</v>
      </c>
      <c r="D150" s="57">
        <v>18969</v>
      </c>
      <c r="E150" s="60">
        <v>11</v>
      </c>
      <c r="F150" s="57">
        <v>18976</v>
      </c>
      <c r="G150" s="63"/>
      <c r="H150" s="63"/>
      <c r="I150" s="39"/>
      <c r="J150" s="39"/>
      <c r="K150" s="49">
        <v>1</v>
      </c>
      <c r="L150">
        <v>211</v>
      </c>
    </row>
    <row r="151" spans="1:12" x14ac:dyDescent="0.25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127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126</v>
      </c>
      <c r="V3" s="25" t="s">
        <v>119</v>
      </c>
      <c r="W3">
        <f>COUNTA(L7:L27)</f>
        <v>21</v>
      </c>
      <c r="AA3" s="25" t="s">
        <v>119</v>
      </c>
      <c r="AB3">
        <f>COUNTA(L28:L48)</f>
        <v>21</v>
      </c>
      <c r="AF3" s="25" t="s">
        <v>119</v>
      </c>
      <c r="AG3">
        <f>COUNTA(L49:L69)</f>
        <v>21</v>
      </c>
      <c r="AK3" s="25" t="s">
        <v>119</v>
      </c>
      <c r="AL3">
        <f>COUNTA(L70:L90)</f>
        <v>21</v>
      </c>
      <c r="AP3" s="25" t="s">
        <v>119</v>
      </c>
      <c r="AQ3">
        <f>COUNTA(L91:L111)</f>
        <v>21</v>
      </c>
      <c r="AU3" s="25" t="s">
        <v>119</v>
      </c>
      <c r="AV3">
        <f>COUNTA(L112:L132)</f>
        <v>21</v>
      </c>
    </row>
    <row r="4" spans="1:48" x14ac:dyDescent="0.25">
      <c r="P4" s="25" t="s">
        <v>87</v>
      </c>
      <c r="Q4" s="26">
        <f>SUM(O7:O14)</f>
        <v>126</v>
      </c>
      <c r="V4" s="25" t="s">
        <v>120</v>
      </c>
      <c r="W4">
        <f>SUM(U7:U14)</f>
        <v>21</v>
      </c>
      <c r="AA4" s="25" t="s">
        <v>120</v>
      </c>
      <c r="AB4">
        <f>SUM(Z7:Z14)</f>
        <v>21</v>
      </c>
      <c r="AF4" s="25" t="s">
        <v>120</v>
      </c>
      <c r="AG4">
        <f>SUM(AE7:AE14)</f>
        <v>21</v>
      </c>
      <c r="AK4" s="25" t="s">
        <v>120</v>
      </c>
      <c r="AL4">
        <f>SUM(AJ7:AJ14)</f>
        <v>21</v>
      </c>
      <c r="AP4" s="25" t="s">
        <v>120</v>
      </c>
      <c r="AQ4">
        <f>SUM(AO7:AO14)</f>
        <v>21</v>
      </c>
      <c r="AU4" s="25" t="s">
        <v>120</v>
      </c>
      <c r="AV4">
        <f>SUM(AT7:AT14)</f>
        <v>21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18</v>
      </c>
      <c r="C7" s="58">
        <v>13</v>
      </c>
      <c r="D7" s="55">
        <v>26</v>
      </c>
      <c r="E7" s="58">
        <v>13</v>
      </c>
      <c r="F7" s="55">
        <v>33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80</v>
      </c>
      <c r="P7" s="34">
        <f>O7/$Q$4</f>
        <v>0.63492063492063489</v>
      </c>
      <c r="Q7" s="34">
        <f>IF(P7=0,0,(P7*((LOG(P7))/LOG(2))))</f>
        <v>-0.41609639911908203</v>
      </c>
      <c r="T7" s="34">
        <f>N7</f>
        <v>111</v>
      </c>
      <c r="U7" s="34">
        <f>COUNTIF(L7:L27,T7)</f>
        <v>21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COUNTIF(L28:L48,Y7)</f>
        <v>20</v>
      </c>
      <c r="AA7" s="34">
        <f>Z7/(AB4-Z11)</f>
        <v>0.95238095238095233</v>
      </c>
      <c r="AB7" s="34">
        <f>IF(AA7=0,0,(AA7*((LOG(AA7))/LOG(2))))</f>
        <v>-6.7037455134664775E-2</v>
      </c>
      <c r="AD7" s="34">
        <f>N7</f>
        <v>111</v>
      </c>
      <c r="AE7" s="34">
        <f>COUNTIF(L49:L69,AD7)</f>
        <v>15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COUNTIF(L70:L90,AI7)</f>
        <v>9</v>
      </c>
      <c r="AK7" s="34">
        <f>AJ7/(AL4-AJ11)</f>
        <v>0.81818181818181823</v>
      </c>
      <c r="AL7" s="34">
        <f>IF(AK7=0,0,(AK7*((LOG(AK7))/LOG(2))))</f>
        <v>-0.23686905043226034</v>
      </c>
      <c r="AN7" s="34">
        <f>N7</f>
        <v>111</v>
      </c>
      <c r="AO7" s="34">
        <f>COUNTIF(L91:L111,AN7)</f>
        <v>7</v>
      </c>
      <c r="AP7" s="34">
        <f>AO7/(AQ4-AO11)</f>
        <v>0.77777777777777779</v>
      </c>
      <c r="AQ7" s="34">
        <f>IF(AP7=0,0,(AP7*((LOG(AP7))/LOG(2))))</f>
        <v>-0.28199895063255082</v>
      </c>
      <c r="AS7" s="34">
        <f>N7</f>
        <v>111</v>
      </c>
      <c r="AT7" s="34">
        <f>COUNTIF(L112:L132,AS7)</f>
        <v>8</v>
      </c>
      <c r="AU7" s="34">
        <f>AT7/(AV4-AT11)</f>
        <v>0.88888888888888884</v>
      </c>
      <c r="AV7" s="34">
        <f>IF(AU7=0,0,(AU7*((LOG(AU7))/LOG(2))))</f>
        <v>-0.15104444572649992</v>
      </c>
    </row>
    <row r="8" spans="1:48" x14ac:dyDescent="0.25">
      <c r="A8" s="56">
        <v>12</v>
      </c>
      <c r="B8" s="56">
        <v>143</v>
      </c>
      <c r="C8" s="59">
        <v>13</v>
      </c>
      <c r="D8" s="56">
        <v>151</v>
      </c>
      <c r="E8" s="59">
        <v>13</v>
      </c>
      <c r="F8" s="56">
        <v>158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3</v>
      </c>
      <c r="P8" s="34">
        <f>O8/$Q$4</f>
        <v>2.3809523809523808E-2</v>
      </c>
      <c r="Q8" s="34">
        <f>IF(P8=0,0,(P8*((LOG(P8))/LOG(2))))</f>
        <v>-0.12838851006616095</v>
      </c>
      <c r="T8" s="34">
        <f>N8</f>
        <v>112</v>
      </c>
      <c r="U8" s="34">
        <f>COUNTIF(L7:L27,T8)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COUNTIF(L28:L48,Y8)</f>
        <v>1</v>
      </c>
      <c r="AA8" s="34">
        <f>Z8/(AB4-Z11)</f>
        <v>4.7619047619047616E-2</v>
      </c>
      <c r="AB8" s="34">
        <f>IF(AA8=0,0,(AA8*((LOG(AA8))/LOG(2))))</f>
        <v>-0.20915797251327431</v>
      </c>
      <c r="AD8" s="34">
        <f>N8</f>
        <v>112</v>
      </c>
      <c r="AE8" s="34">
        <f>COUNTIF(L49:L69,AD8)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COUNTIF(L70:L90,AI8)</f>
        <v>2</v>
      </c>
      <c r="AK8" s="34">
        <f>AJ8/(AL4-AJ11)</f>
        <v>0.18181818181818182</v>
      </c>
      <c r="AL8" s="34">
        <f>IF(AK8=0,0,(AK8*((LOG(AK8))/LOG(2))))</f>
        <v>-0.44716938520678134</v>
      </c>
      <c r="AN8" s="34">
        <f>N8</f>
        <v>112</v>
      </c>
      <c r="AO8" s="34">
        <f>COUNTIF(L91:L111,AN8)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COUNTIF(L112:L132,AS8)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266</v>
      </c>
      <c r="C9" s="59">
        <v>13</v>
      </c>
      <c r="D9" s="56">
        <v>273</v>
      </c>
      <c r="E9" s="59">
        <v>13</v>
      </c>
      <c r="F9" s="56">
        <v>281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COUNTIF(L28:L48,Y9)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COUNTIF(L49:L69,AD9)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COUNTIF(L70:L90,AI9)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COUNTIF(L91:L111,AN9)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COUNTIF(L112:L132,AS9)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390</v>
      </c>
      <c r="C10" s="59">
        <v>13</v>
      </c>
      <c r="D10" s="56">
        <v>397</v>
      </c>
      <c r="E10" s="59">
        <v>13</v>
      </c>
      <c r="F10" s="56">
        <v>405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COUNTIF(L28:L48,Y10)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COUNTIF(L49:L69,AD10)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COUNTIF(L70:L90,AI10)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COUNTIF(L91:L111,AN10)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COUNTIF(L112:L132,AS10)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509</v>
      </c>
      <c r="C11" s="59">
        <v>13</v>
      </c>
      <c r="D11" s="56">
        <v>514</v>
      </c>
      <c r="E11" s="59">
        <v>13</v>
      </c>
      <c r="F11" s="56">
        <v>522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0.31746031746031744</v>
      </c>
      <c r="Q11" s="34">
        <f>IF(P11=0,0,(P11*((LOG(P11))/LOG(2))))</f>
        <v>-0.52550851701985846</v>
      </c>
      <c r="T11" s="34">
        <f>N11</f>
        <v>211</v>
      </c>
      <c r="U11" s="34">
        <f>COUNTIF(L7:L27,T11)</f>
        <v>0</v>
      </c>
      <c r="V11" s="53"/>
      <c r="W11" s="54"/>
      <c r="Y11" s="34">
        <f>N11</f>
        <v>211</v>
      </c>
      <c r="Z11" s="34">
        <f>COUNTIF(L28:L48,Y11)</f>
        <v>0</v>
      </c>
      <c r="AA11" s="53"/>
      <c r="AB11" s="54"/>
      <c r="AD11" s="34">
        <f>N11</f>
        <v>211</v>
      </c>
      <c r="AE11" s="34">
        <f>COUNTIF(L49:L69,AD11)</f>
        <v>6</v>
      </c>
      <c r="AF11" s="53"/>
      <c r="AG11" s="54"/>
      <c r="AI11" s="34">
        <f>N11</f>
        <v>211</v>
      </c>
      <c r="AJ11" s="34">
        <f>COUNTIF(L70:L90,AI11)</f>
        <v>10</v>
      </c>
      <c r="AK11" s="53"/>
      <c r="AL11" s="54"/>
      <c r="AN11" s="34">
        <f>N11</f>
        <v>211</v>
      </c>
      <c r="AO11" s="34">
        <f>COUNTIF(L91:L111,AN11)</f>
        <v>12</v>
      </c>
      <c r="AP11" s="53"/>
      <c r="AQ11" s="54"/>
      <c r="AS11" s="34">
        <f>N11</f>
        <v>211</v>
      </c>
      <c r="AT11" s="34">
        <f>COUNTIF(L112:L132,AS11)</f>
        <v>12</v>
      </c>
      <c r="AU11" s="53"/>
      <c r="AV11" s="54"/>
    </row>
    <row r="12" spans="1:48" x14ac:dyDescent="0.25">
      <c r="A12" s="56">
        <v>12</v>
      </c>
      <c r="B12" s="56">
        <v>628</v>
      </c>
      <c r="C12" s="59">
        <v>13</v>
      </c>
      <c r="D12" s="56">
        <v>633</v>
      </c>
      <c r="E12" s="59">
        <v>13</v>
      </c>
      <c r="F12" s="56">
        <v>642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COUNTIF(L28:L48,Y12)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COUNTIF(L49:L69,AD12)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COUNTIF(L70:L90,AI12)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COUNTIF(L91:L111,AN12)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COUNTIF(L112:L132,AS12)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754</v>
      </c>
      <c r="C13" s="59">
        <v>13</v>
      </c>
      <c r="D13" s="56">
        <v>760</v>
      </c>
      <c r="E13" s="59">
        <v>13</v>
      </c>
      <c r="F13" s="56">
        <v>768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3</v>
      </c>
      <c r="P13" s="34">
        <f>O13/$Q$4</f>
        <v>2.3809523809523808E-2</v>
      </c>
      <c r="Q13" s="34">
        <f>IF(P13=0,0,(P13*((LOG(P13))/LOG(2))))</f>
        <v>-0.12838851006616095</v>
      </c>
      <c r="T13" s="34">
        <f>N13</f>
        <v>221</v>
      </c>
      <c r="U13" s="34">
        <f>COUNTIF(L7:L27,T13)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COUNTIF(L28:L48,Y13)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COUNTIF(L49:L69,AD13)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COUNTIF(L70:L90,AI13)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COUNTIF(L91:L111,AN13)</f>
        <v>2</v>
      </c>
      <c r="AP13" s="34">
        <f>AO13/(AQ4-AO11)</f>
        <v>0.22222222222222221</v>
      </c>
      <c r="AQ13" s="34">
        <f>IF(AP13=0,0,(AP13*((LOG(AP13))/LOG(2))))</f>
        <v>-0.48220555587606945</v>
      </c>
      <c r="AS13" s="34">
        <f>N13</f>
        <v>221</v>
      </c>
      <c r="AT13" s="34">
        <f>COUNTIF(L112:L132,AS13)</f>
        <v>1</v>
      </c>
      <c r="AU13" s="34">
        <f>AT13/(AV4-AT11)</f>
        <v>0.1111111111111111</v>
      </c>
      <c r="AV13" s="34">
        <f>IF(AU13=0,0,(AU13*((LOG(AU13))/LOG(2))))</f>
        <v>-0.3522138890491458</v>
      </c>
    </row>
    <row r="14" spans="1:48" x14ac:dyDescent="0.25">
      <c r="A14" s="56">
        <v>12</v>
      </c>
      <c r="B14" s="56">
        <v>874</v>
      </c>
      <c r="C14" s="59">
        <v>13</v>
      </c>
      <c r="D14" s="56">
        <v>880</v>
      </c>
      <c r="E14" s="59">
        <v>13</v>
      </c>
      <c r="F14" s="56">
        <v>886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COUNTIF(L28:L48,Y14)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COUNTIF(L49:L69,AD14)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COUNTIF(L70:L90,AI14)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COUNTIF(L91:L111,AN14)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COUNTIF(L112:L132,AS14)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997</v>
      </c>
      <c r="C15" s="59">
        <v>13</v>
      </c>
      <c r="D15" s="56">
        <v>1018</v>
      </c>
      <c r="E15" s="59">
        <v>13</v>
      </c>
      <c r="F15" s="56">
        <v>1027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1.1983819362712624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0.27619542764793908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0.68403843563904165</v>
      </c>
      <c r="AP15">
        <f>SUM(AP7:AP14)</f>
        <v>1</v>
      </c>
      <c r="AQ15">
        <f>-SUM(AQ7:AQ14)</f>
        <v>0.76420450650862026</v>
      </c>
      <c r="AU15">
        <f>SUM(AU7:AU14)</f>
        <v>1</v>
      </c>
      <c r="AV15">
        <f>-SUM(AV7:AV14)</f>
        <v>0.50325833477564574</v>
      </c>
    </row>
    <row r="16" spans="1:48" x14ac:dyDescent="0.25">
      <c r="A16" s="56">
        <v>12</v>
      </c>
      <c r="B16" s="56">
        <v>1140</v>
      </c>
      <c r="C16" s="59">
        <v>13</v>
      </c>
      <c r="D16" s="56">
        <v>1148</v>
      </c>
      <c r="E16" s="59">
        <v>13</v>
      </c>
      <c r="F16" s="56">
        <v>1156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0.17175488864006114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6.2881481701567571E-2</v>
      </c>
      <c r="AF16" s="27" t="s">
        <v>122</v>
      </c>
      <c r="AG16" s="27">
        <f>AG15/(LOG(AG4)/LOG(2))</f>
        <v>0</v>
      </c>
      <c r="AK16" s="27" t="s">
        <v>123</v>
      </c>
      <c r="AL16" s="27">
        <f>AL15/(LOG(AL4)/LOG(2))</f>
        <v>0.15573520076021527</v>
      </c>
      <c r="AP16" s="27" t="s">
        <v>124</v>
      </c>
      <c r="AQ16" s="27">
        <f>AQ15/(LOG(AQ4)/LOG(2))</f>
        <v>0.17398663005214979</v>
      </c>
      <c r="AU16" s="27" t="s">
        <v>125</v>
      </c>
      <c r="AV16" s="27">
        <f>AV15/(LOG(AV4)/LOG(2))</f>
        <v>0.11457695023718568</v>
      </c>
    </row>
    <row r="17" spans="1:22" x14ac:dyDescent="0.25">
      <c r="A17" s="56">
        <v>12</v>
      </c>
      <c r="B17" s="56">
        <v>1279</v>
      </c>
      <c r="C17" s="59">
        <v>13</v>
      </c>
      <c r="D17" s="56">
        <v>1286</v>
      </c>
      <c r="E17" s="59">
        <v>13</v>
      </c>
      <c r="F17" s="56">
        <v>1293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1406</v>
      </c>
      <c r="C18" s="59">
        <v>13</v>
      </c>
      <c r="D18" s="56">
        <v>1413</v>
      </c>
      <c r="E18" s="59">
        <v>13</v>
      </c>
      <c r="F18" s="56">
        <v>1420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1526</v>
      </c>
      <c r="C19" s="59">
        <v>13</v>
      </c>
      <c r="D19" s="56">
        <v>1531</v>
      </c>
      <c r="E19" s="59">
        <v>13</v>
      </c>
      <c r="F19" s="56">
        <v>1535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1642</v>
      </c>
      <c r="C20" s="59">
        <v>13</v>
      </c>
      <c r="D20" s="56">
        <v>1648</v>
      </c>
      <c r="E20" s="59">
        <v>13</v>
      </c>
      <c r="F20" s="56">
        <v>1657</v>
      </c>
      <c r="G20" s="62"/>
      <c r="H20" s="62"/>
      <c r="I20" s="40"/>
      <c r="J20" s="40"/>
      <c r="K20" s="41">
        <v>0</v>
      </c>
      <c r="L20">
        <v>111</v>
      </c>
      <c r="N20" s="38">
        <f>COUNTIF(L7:L132,G3)</f>
        <v>40</v>
      </c>
      <c r="O20" s="38"/>
      <c r="P20" s="45">
        <v>21</v>
      </c>
      <c r="Q20" s="45">
        <v>21</v>
      </c>
      <c r="R20" s="45">
        <v>21</v>
      </c>
      <c r="S20" s="45">
        <v>21</v>
      </c>
      <c r="T20" s="45">
        <v>21</v>
      </c>
      <c r="U20" s="45">
        <v>21</v>
      </c>
      <c r="V20" s="44"/>
    </row>
    <row r="21" spans="1:22" x14ac:dyDescent="0.25">
      <c r="A21" s="56">
        <v>12</v>
      </c>
      <c r="B21" s="56">
        <v>1764</v>
      </c>
      <c r="C21" s="59">
        <v>13</v>
      </c>
      <c r="D21" s="56">
        <v>1769</v>
      </c>
      <c r="E21" s="59">
        <v>13</v>
      </c>
      <c r="F21" s="56">
        <v>1776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1895</v>
      </c>
      <c r="C22" s="59">
        <v>13</v>
      </c>
      <c r="D22" s="56">
        <v>1905</v>
      </c>
      <c r="E22" s="59">
        <v>13</v>
      </c>
      <c r="F22" s="56">
        <v>1912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2029</v>
      </c>
      <c r="C23" s="59">
        <v>13</v>
      </c>
      <c r="D23" s="56">
        <v>2036</v>
      </c>
      <c r="E23" s="59">
        <v>13</v>
      </c>
      <c r="F23" s="56">
        <v>2043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2168</v>
      </c>
      <c r="C24" s="59">
        <v>13</v>
      </c>
      <c r="D24" s="56">
        <v>2175</v>
      </c>
      <c r="E24" s="59">
        <v>13</v>
      </c>
      <c r="F24" s="56">
        <v>2185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0</v>
      </c>
      <c r="Q24" s="45">
        <f>Z11</f>
        <v>0</v>
      </c>
      <c r="R24" s="45">
        <f>AE11</f>
        <v>6</v>
      </c>
      <c r="S24" s="45">
        <f>AJ11</f>
        <v>10</v>
      </c>
      <c r="T24" s="45">
        <f>AO11</f>
        <v>12</v>
      </c>
      <c r="U24" s="45">
        <f>AT11</f>
        <v>12</v>
      </c>
      <c r="V24" s="43"/>
    </row>
    <row r="25" spans="1:22" x14ac:dyDescent="0.25">
      <c r="A25" s="56">
        <v>12</v>
      </c>
      <c r="B25" s="56">
        <v>2313</v>
      </c>
      <c r="C25" s="59">
        <v>13</v>
      </c>
      <c r="D25" s="56">
        <v>2320</v>
      </c>
      <c r="E25" s="59">
        <v>13</v>
      </c>
      <c r="F25" s="56">
        <v>2330</v>
      </c>
      <c r="G25" s="62"/>
      <c r="H25" s="62"/>
      <c r="I25" s="40"/>
      <c r="J25" s="40"/>
      <c r="K25" s="41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2457</v>
      </c>
      <c r="C26" s="59">
        <v>13</v>
      </c>
      <c r="D26" s="56">
        <v>2465</v>
      </c>
      <c r="E26" s="59">
        <v>13</v>
      </c>
      <c r="F26" s="56">
        <v>2473</v>
      </c>
      <c r="G26" s="62"/>
      <c r="H26" s="62"/>
      <c r="I26" s="40"/>
      <c r="J26" s="40"/>
      <c r="K26" s="41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2596</v>
      </c>
      <c r="C27" s="59">
        <v>13</v>
      </c>
      <c r="D27" s="56">
        <v>2603</v>
      </c>
      <c r="E27" s="59">
        <v>13</v>
      </c>
      <c r="F27" s="56">
        <v>2611</v>
      </c>
      <c r="G27" s="62"/>
      <c r="H27" s="62"/>
      <c r="I27" s="40"/>
      <c r="J27" s="40"/>
      <c r="K27" s="41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2734</v>
      </c>
      <c r="C28" s="60">
        <v>13</v>
      </c>
      <c r="D28" s="57">
        <v>2742</v>
      </c>
      <c r="E28" s="60">
        <v>13</v>
      </c>
      <c r="F28" s="57">
        <v>2750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111</v>
      </c>
      <c r="P28">
        <f>F27/P20</f>
        <v>124.33333333333333</v>
      </c>
      <c r="Q28">
        <f>(F48-F27)/Q20</f>
        <v>136.95238095238096</v>
      </c>
      <c r="R28">
        <f>(F69-F48)/R20</f>
        <v>135.42857142857142</v>
      </c>
      <c r="S28">
        <f>(F90-F69)/S20</f>
        <v>130.9047619047619</v>
      </c>
      <c r="T28">
        <f>(F111-F90)/T20</f>
        <v>132.23809523809524</v>
      </c>
      <c r="U28">
        <f>(F132-F111)/U20</f>
        <v>129.23809523809524</v>
      </c>
    </row>
    <row r="29" spans="1:22" x14ac:dyDescent="0.25">
      <c r="A29" s="57">
        <v>12</v>
      </c>
      <c r="B29" s="57">
        <v>2864</v>
      </c>
      <c r="C29" s="60">
        <v>13</v>
      </c>
      <c r="D29" s="57">
        <v>2872</v>
      </c>
      <c r="E29" s="60">
        <v>13</v>
      </c>
      <c r="F29" s="57">
        <v>2879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3007</v>
      </c>
      <c r="C30" s="60">
        <v>13</v>
      </c>
      <c r="D30" s="57">
        <v>3015</v>
      </c>
      <c r="E30" s="60">
        <v>13</v>
      </c>
      <c r="F30" s="57">
        <v>3024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3146</v>
      </c>
      <c r="C31" s="60">
        <v>13</v>
      </c>
      <c r="D31" s="57">
        <v>3153</v>
      </c>
      <c r="E31" s="60">
        <v>13</v>
      </c>
      <c r="F31" s="57">
        <v>3160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3289</v>
      </c>
      <c r="C32" s="60">
        <v>13</v>
      </c>
      <c r="D32" s="57">
        <v>3297</v>
      </c>
      <c r="E32" s="60">
        <v>13</v>
      </c>
      <c r="F32" s="57">
        <v>3307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3424</v>
      </c>
      <c r="C33" s="60">
        <v>13</v>
      </c>
      <c r="D33" s="57">
        <v>3431</v>
      </c>
      <c r="E33" s="60">
        <v>13</v>
      </c>
      <c r="F33" s="57">
        <v>3439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3555</v>
      </c>
      <c r="C34" s="60">
        <v>13</v>
      </c>
      <c r="D34" s="57">
        <v>3561</v>
      </c>
      <c r="E34" s="60">
        <v>13</v>
      </c>
      <c r="F34" s="57">
        <v>3568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3691</v>
      </c>
      <c r="C35" s="60">
        <v>13</v>
      </c>
      <c r="D35" s="57">
        <v>3699</v>
      </c>
      <c r="E35" s="60">
        <v>13</v>
      </c>
      <c r="F35" s="57">
        <v>3706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3836</v>
      </c>
      <c r="C36" s="60">
        <v>13</v>
      </c>
      <c r="D36" s="57">
        <v>3843</v>
      </c>
      <c r="E36" s="60">
        <v>13</v>
      </c>
      <c r="F36" s="57">
        <v>3850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3975</v>
      </c>
      <c r="C37" s="60">
        <v>13</v>
      </c>
      <c r="D37" s="57">
        <v>3982</v>
      </c>
      <c r="E37" s="60">
        <v>13</v>
      </c>
      <c r="F37" s="57">
        <v>3989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4101</v>
      </c>
      <c r="C38" s="60">
        <v>13</v>
      </c>
      <c r="D38" s="57">
        <v>4106</v>
      </c>
      <c r="E38" s="60">
        <v>24</v>
      </c>
      <c r="F38" s="57">
        <v>4127</v>
      </c>
      <c r="G38" s="63"/>
      <c r="H38" s="63"/>
      <c r="I38" s="39"/>
      <c r="J38" s="39"/>
      <c r="K38" s="49">
        <v>0</v>
      </c>
      <c r="L38">
        <v>112</v>
      </c>
    </row>
    <row r="39" spans="1:12" x14ac:dyDescent="0.25">
      <c r="A39" s="57">
        <v>12</v>
      </c>
      <c r="B39" s="57">
        <v>4247</v>
      </c>
      <c r="C39" s="60">
        <v>13</v>
      </c>
      <c r="D39" s="57">
        <v>4254</v>
      </c>
      <c r="E39" s="60">
        <v>13</v>
      </c>
      <c r="F39" s="57">
        <v>4261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4381</v>
      </c>
      <c r="C40" s="60">
        <v>13</v>
      </c>
      <c r="D40" s="57">
        <v>4387</v>
      </c>
      <c r="E40" s="60">
        <v>13</v>
      </c>
      <c r="F40" s="57">
        <v>4394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4520</v>
      </c>
      <c r="C41" s="60">
        <v>13</v>
      </c>
      <c r="D41" s="57">
        <v>4527</v>
      </c>
      <c r="E41" s="60">
        <v>13</v>
      </c>
      <c r="F41" s="57">
        <v>4536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4661</v>
      </c>
      <c r="C42" s="60">
        <v>13</v>
      </c>
      <c r="D42" s="57">
        <v>4669</v>
      </c>
      <c r="E42" s="60">
        <v>13</v>
      </c>
      <c r="F42" s="57">
        <v>4676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4801</v>
      </c>
      <c r="C43" s="60">
        <v>13</v>
      </c>
      <c r="D43" s="57">
        <v>4808</v>
      </c>
      <c r="E43" s="60">
        <v>13</v>
      </c>
      <c r="F43" s="57">
        <v>4815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4943</v>
      </c>
      <c r="C44" s="60">
        <v>13</v>
      </c>
      <c r="D44" s="57">
        <v>4948</v>
      </c>
      <c r="E44" s="60">
        <v>13</v>
      </c>
      <c r="F44" s="57">
        <v>4956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5074</v>
      </c>
      <c r="C45" s="60">
        <v>13</v>
      </c>
      <c r="D45" s="57">
        <v>5081</v>
      </c>
      <c r="E45" s="60">
        <v>13</v>
      </c>
      <c r="F45" s="57">
        <v>5088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5211</v>
      </c>
      <c r="C46" s="60">
        <v>13</v>
      </c>
      <c r="D46" s="57">
        <v>5215</v>
      </c>
      <c r="E46" s="60">
        <v>13</v>
      </c>
      <c r="F46" s="57">
        <v>5222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5337</v>
      </c>
      <c r="C47" s="60">
        <v>13</v>
      </c>
      <c r="D47" s="57">
        <v>5343</v>
      </c>
      <c r="E47" s="60">
        <v>13</v>
      </c>
      <c r="F47" s="57">
        <v>5351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5473</v>
      </c>
      <c r="C48" s="60">
        <v>13</v>
      </c>
      <c r="D48" s="57">
        <v>5480</v>
      </c>
      <c r="E48" s="60">
        <v>13</v>
      </c>
      <c r="F48" s="57">
        <v>5487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6">
        <v>12</v>
      </c>
      <c r="B49" s="56">
        <v>5605</v>
      </c>
      <c r="C49" s="59">
        <v>13</v>
      </c>
      <c r="D49" s="56">
        <v>5612</v>
      </c>
      <c r="E49" s="59">
        <v>13</v>
      </c>
      <c r="F49" s="56">
        <v>5619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12</v>
      </c>
      <c r="B50" s="56">
        <v>5744</v>
      </c>
      <c r="C50" s="59">
        <v>13</v>
      </c>
      <c r="D50" s="56">
        <v>5751</v>
      </c>
      <c r="E50" s="59">
        <v>13</v>
      </c>
      <c r="F50" s="56">
        <v>5758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5874</v>
      </c>
      <c r="C51" s="59">
        <v>13</v>
      </c>
      <c r="D51" s="56">
        <v>5878</v>
      </c>
      <c r="E51" s="59">
        <v>13</v>
      </c>
      <c r="F51" s="56">
        <v>5882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12</v>
      </c>
      <c r="B52" s="56">
        <v>6007</v>
      </c>
      <c r="C52" s="59">
        <v>13</v>
      </c>
      <c r="D52" s="56">
        <v>6014</v>
      </c>
      <c r="E52" s="59">
        <v>13</v>
      </c>
      <c r="F52" s="56">
        <v>6022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6165</v>
      </c>
      <c r="C53" s="59">
        <v>13</v>
      </c>
      <c r="D53" s="56">
        <v>6174</v>
      </c>
      <c r="E53" s="59">
        <v>13</v>
      </c>
      <c r="F53" s="56">
        <v>6182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6313</v>
      </c>
      <c r="C54" s="59">
        <v>13</v>
      </c>
      <c r="D54" s="56">
        <v>6319</v>
      </c>
      <c r="E54" s="59">
        <v>13</v>
      </c>
      <c r="F54" s="56">
        <v>6327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6443</v>
      </c>
      <c r="C55" s="59">
        <v>13</v>
      </c>
      <c r="D55" s="56">
        <v>6450</v>
      </c>
      <c r="E55" s="59">
        <v>13</v>
      </c>
      <c r="F55" s="56">
        <v>6454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6584</v>
      </c>
      <c r="C56" s="59">
        <v>13</v>
      </c>
      <c r="D56" s="56">
        <v>6588</v>
      </c>
      <c r="E56" s="59">
        <v>13</v>
      </c>
      <c r="F56" s="56">
        <v>6593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21</v>
      </c>
      <c r="B57" s="56">
        <v>6704</v>
      </c>
      <c r="C57" s="59">
        <v>11</v>
      </c>
      <c r="D57" s="56">
        <v>6715</v>
      </c>
      <c r="E57" s="59">
        <v>11</v>
      </c>
      <c r="F57" s="56">
        <v>6720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12</v>
      </c>
      <c r="B58" s="56">
        <v>6844</v>
      </c>
      <c r="C58" s="59">
        <v>13</v>
      </c>
      <c r="D58" s="56">
        <v>6848</v>
      </c>
      <c r="E58" s="59">
        <v>13</v>
      </c>
      <c r="F58" s="56">
        <v>6856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12</v>
      </c>
      <c r="B59" s="56">
        <v>6978</v>
      </c>
      <c r="C59" s="59">
        <v>13</v>
      </c>
      <c r="D59" s="56">
        <v>6982</v>
      </c>
      <c r="E59" s="59">
        <v>13</v>
      </c>
      <c r="F59" s="56">
        <v>6987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21</v>
      </c>
      <c r="B60" s="56">
        <v>7099</v>
      </c>
      <c r="C60" s="59">
        <v>11</v>
      </c>
      <c r="D60" s="56">
        <v>7112</v>
      </c>
      <c r="E60" s="59">
        <v>11</v>
      </c>
      <c r="F60" s="56">
        <v>7117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12</v>
      </c>
      <c r="B61" s="56">
        <v>7244</v>
      </c>
      <c r="C61" s="59">
        <v>13</v>
      </c>
      <c r="D61" s="56">
        <v>7248</v>
      </c>
      <c r="E61" s="59">
        <v>13</v>
      </c>
      <c r="F61" s="56">
        <v>7256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21</v>
      </c>
      <c r="B62" s="56">
        <v>7368</v>
      </c>
      <c r="C62" s="59">
        <v>11</v>
      </c>
      <c r="D62" s="56">
        <v>7379</v>
      </c>
      <c r="E62" s="59">
        <v>11</v>
      </c>
      <c r="F62" s="56">
        <v>7383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21</v>
      </c>
      <c r="B63" s="56">
        <v>7500</v>
      </c>
      <c r="C63" s="59">
        <v>11</v>
      </c>
      <c r="D63" s="56">
        <v>7513</v>
      </c>
      <c r="E63" s="59">
        <v>11</v>
      </c>
      <c r="F63" s="56">
        <v>7520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12</v>
      </c>
      <c r="B64" s="56">
        <v>7634</v>
      </c>
      <c r="C64" s="59">
        <v>13</v>
      </c>
      <c r="D64" s="56">
        <v>7642</v>
      </c>
      <c r="E64" s="59">
        <v>13</v>
      </c>
      <c r="F64" s="56">
        <v>7649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7766</v>
      </c>
      <c r="C65" s="59">
        <v>13</v>
      </c>
      <c r="D65" s="56">
        <v>7771</v>
      </c>
      <c r="E65" s="59">
        <v>13</v>
      </c>
      <c r="F65" s="56">
        <v>7778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7911</v>
      </c>
      <c r="C66" s="59">
        <v>13</v>
      </c>
      <c r="D66" s="56">
        <v>7918</v>
      </c>
      <c r="E66" s="59">
        <v>13</v>
      </c>
      <c r="F66" s="56">
        <v>7925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8049</v>
      </c>
      <c r="C67" s="59">
        <v>13</v>
      </c>
      <c r="D67" s="56">
        <v>8056</v>
      </c>
      <c r="E67" s="59">
        <v>13</v>
      </c>
      <c r="F67" s="56">
        <v>8063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8183</v>
      </c>
      <c r="C68" s="59">
        <v>11</v>
      </c>
      <c r="D68" s="56">
        <v>8194</v>
      </c>
      <c r="E68" s="59">
        <v>11</v>
      </c>
      <c r="F68" s="56">
        <v>8201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8311</v>
      </c>
      <c r="C69" s="59">
        <v>11</v>
      </c>
      <c r="D69" s="56">
        <v>8323</v>
      </c>
      <c r="E69" s="59">
        <v>11</v>
      </c>
      <c r="F69" s="56">
        <v>8331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7">
        <v>12</v>
      </c>
      <c r="B70" s="57">
        <v>8444</v>
      </c>
      <c r="C70" s="60">
        <v>13</v>
      </c>
      <c r="D70" s="57">
        <v>8451</v>
      </c>
      <c r="E70" s="60">
        <v>13</v>
      </c>
      <c r="F70" s="57">
        <v>8458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21</v>
      </c>
      <c r="B71" s="57">
        <v>8569</v>
      </c>
      <c r="C71" s="60">
        <v>11</v>
      </c>
      <c r="D71" s="57">
        <v>8581</v>
      </c>
      <c r="E71" s="60">
        <v>11</v>
      </c>
      <c r="F71" s="57">
        <v>8587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12</v>
      </c>
      <c r="B72" s="57">
        <v>8716</v>
      </c>
      <c r="C72" s="60">
        <v>13</v>
      </c>
      <c r="D72" s="57">
        <v>8723</v>
      </c>
      <c r="E72" s="60">
        <v>24</v>
      </c>
      <c r="F72" s="57">
        <v>8735</v>
      </c>
      <c r="G72" s="63"/>
      <c r="H72" s="63"/>
      <c r="I72" s="39"/>
      <c r="J72" s="39"/>
      <c r="K72" s="49">
        <v>0</v>
      </c>
      <c r="L72">
        <v>112</v>
      </c>
    </row>
    <row r="73" spans="1:12" x14ac:dyDescent="0.25">
      <c r="A73" s="57">
        <v>21</v>
      </c>
      <c r="B73" s="57">
        <v>8850</v>
      </c>
      <c r="C73" s="60">
        <v>11</v>
      </c>
      <c r="D73" s="57">
        <v>8861</v>
      </c>
      <c r="E73" s="60">
        <v>11</v>
      </c>
      <c r="F73" s="57">
        <v>8866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12</v>
      </c>
      <c r="B74" s="57">
        <v>8980</v>
      </c>
      <c r="C74" s="60">
        <v>13</v>
      </c>
      <c r="D74" s="57">
        <v>8988</v>
      </c>
      <c r="E74" s="60">
        <v>13</v>
      </c>
      <c r="F74" s="57">
        <v>8995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12</v>
      </c>
      <c r="B75" s="57">
        <v>9116</v>
      </c>
      <c r="C75" s="60">
        <v>13</v>
      </c>
      <c r="D75" s="57">
        <v>9121</v>
      </c>
      <c r="E75" s="60">
        <v>13</v>
      </c>
      <c r="F75" s="57">
        <v>9128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21</v>
      </c>
      <c r="B76" s="57">
        <v>9245</v>
      </c>
      <c r="C76" s="60">
        <v>11</v>
      </c>
      <c r="D76" s="57">
        <v>9257</v>
      </c>
      <c r="E76" s="60">
        <v>11</v>
      </c>
      <c r="F76" s="57">
        <v>9262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12</v>
      </c>
      <c r="B77" s="57">
        <v>9375</v>
      </c>
      <c r="C77" s="60">
        <v>13</v>
      </c>
      <c r="D77" s="57">
        <v>9382</v>
      </c>
      <c r="E77" s="60">
        <v>13</v>
      </c>
      <c r="F77" s="57">
        <v>9390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21</v>
      </c>
      <c r="B78" s="57">
        <v>9504</v>
      </c>
      <c r="C78" s="60">
        <v>11</v>
      </c>
      <c r="D78" s="57">
        <v>9516</v>
      </c>
      <c r="E78" s="60">
        <v>11</v>
      </c>
      <c r="F78" s="57">
        <v>9525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9627</v>
      </c>
      <c r="C79" s="60">
        <v>11</v>
      </c>
      <c r="D79" s="57">
        <v>9639</v>
      </c>
      <c r="E79" s="60">
        <v>11</v>
      </c>
      <c r="F79" s="57">
        <v>9644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25">
      <c r="A80" s="57">
        <v>12</v>
      </c>
      <c r="B80" s="57">
        <v>9753</v>
      </c>
      <c r="C80" s="60">
        <v>13</v>
      </c>
      <c r="D80" s="57">
        <v>9761</v>
      </c>
      <c r="E80" s="60">
        <v>13</v>
      </c>
      <c r="F80" s="57">
        <v>9770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9886</v>
      </c>
      <c r="C81" s="60">
        <v>13</v>
      </c>
      <c r="D81" s="57">
        <v>9894</v>
      </c>
      <c r="E81" s="60">
        <v>13</v>
      </c>
      <c r="F81" s="57">
        <v>9902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10028</v>
      </c>
      <c r="C82" s="60">
        <v>13</v>
      </c>
      <c r="D82" s="57">
        <v>10036</v>
      </c>
      <c r="E82" s="60">
        <v>13</v>
      </c>
      <c r="F82" s="57">
        <v>10043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10162</v>
      </c>
      <c r="C83" s="60">
        <v>13</v>
      </c>
      <c r="D83" s="57">
        <v>10171</v>
      </c>
      <c r="E83" s="60">
        <v>13</v>
      </c>
      <c r="F83" s="57">
        <v>10178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21</v>
      </c>
      <c r="B84" s="57">
        <v>10311</v>
      </c>
      <c r="C84" s="60">
        <v>11</v>
      </c>
      <c r="D84" s="57">
        <v>10323</v>
      </c>
      <c r="E84" s="60">
        <v>11</v>
      </c>
      <c r="F84" s="57">
        <v>10331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21</v>
      </c>
      <c r="B85" s="57">
        <v>10430</v>
      </c>
      <c r="C85" s="60">
        <v>11</v>
      </c>
      <c r="D85" s="57">
        <v>10441</v>
      </c>
      <c r="E85" s="60">
        <v>11</v>
      </c>
      <c r="F85" s="57">
        <v>10446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21</v>
      </c>
      <c r="B86" s="57">
        <v>10548</v>
      </c>
      <c r="C86" s="60">
        <v>11</v>
      </c>
      <c r="D86" s="57">
        <v>10559</v>
      </c>
      <c r="E86" s="60">
        <v>11</v>
      </c>
      <c r="F86" s="57">
        <v>10563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10672</v>
      </c>
      <c r="C87" s="60">
        <v>13</v>
      </c>
      <c r="D87" s="57">
        <v>10680</v>
      </c>
      <c r="E87" s="60">
        <v>24</v>
      </c>
      <c r="F87" s="57">
        <v>10695</v>
      </c>
      <c r="G87" s="63"/>
      <c r="H87" s="63"/>
      <c r="I87" s="39"/>
      <c r="J87" s="39"/>
      <c r="K87" s="49">
        <v>0</v>
      </c>
      <c r="L87">
        <v>112</v>
      </c>
    </row>
    <row r="88" spans="1:12" x14ac:dyDescent="0.25">
      <c r="A88" s="57">
        <v>21</v>
      </c>
      <c r="B88" s="57">
        <v>10803</v>
      </c>
      <c r="C88" s="60">
        <v>11</v>
      </c>
      <c r="D88" s="57">
        <v>10814</v>
      </c>
      <c r="E88" s="60">
        <v>11</v>
      </c>
      <c r="F88" s="57">
        <v>10822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10932</v>
      </c>
      <c r="C89" s="60">
        <v>11</v>
      </c>
      <c r="D89" s="57">
        <v>10943</v>
      </c>
      <c r="E89" s="60">
        <v>11</v>
      </c>
      <c r="F89" s="57">
        <v>10950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11068</v>
      </c>
      <c r="C90" s="60">
        <v>13</v>
      </c>
      <c r="D90" s="57">
        <v>11072</v>
      </c>
      <c r="E90" s="60">
        <v>13</v>
      </c>
      <c r="F90" s="57">
        <v>11080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6">
        <v>21</v>
      </c>
      <c r="B91" s="56">
        <v>11192</v>
      </c>
      <c r="C91" s="59">
        <v>11</v>
      </c>
      <c r="D91" s="56">
        <v>11204</v>
      </c>
      <c r="E91" s="59">
        <v>11</v>
      </c>
      <c r="F91" s="56">
        <v>11208</v>
      </c>
      <c r="G91" s="62"/>
      <c r="H91" s="62"/>
      <c r="I91" s="40"/>
      <c r="J91" s="40"/>
      <c r="K91" s="41">
        <v>0</v>
      </c>
      <c r="L91">
        <v>211</v>
      </c>
    </row>
    <row r="92" spans="1:12" x14ac:dyDescent="0.25">
      <c r="A92" s="56">
        <v>21</v>
      </c>
      <c r="B92" s="56">
        <v>11322</v>
      </c>
      <c r="C92" s="59">
        <v>11</v>
      </c>
      <c r="D92" s="56">
        <v>11334</v>
      </c>
      <c r="E92" s="59">
        <v>11</v>
      </c>
      <c r="F92" s="56">
        <v>11338</v>
      </c>
      <c r="G92" s="62"/>
      <c r="H92" s="62"/>
      <c r="I92" s="40"/>
      <c r="J92" s="40"/>
      <c r="K92" s="41">
        <v>0</v>
      </c>
      <c r="L92">
        <v>211</v>
      </c>
    </row>
    <row r="93" spans="1:12" x14ac:dyDescent="0.25">
      <c r="A93" s="56">
        <v>12</v>
      </c>
      <c r="B93" s="56">
        <v>11448</v>
      </c>
      <c r="C93" s="59">
        <v>13</v>
      </c>
      <c r="D93" s="56">
        <v>11456</v>
      </c>
      <c r="E93" s="59">
        <v>13</v>
      </c>
      <c r="F93" s="56">
        <v>11463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11583</v>
      </c>
      <c r="C94" s="59">
        <v>13</v>
      </c>
      <c r="D94" s="56">
        <v>11588</v>
      </c>
      <c r="E94" s="59">
        <v>13</v>
      </c>
      <c r="F94" s="56">
        <v>11596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21</v>
      </c>
      <c r="B95" s="56">
        <v>11705</v>
      </c>
      <c r="C95" s="59">
        <v>22</v>
      </c>
      <c r="D95" s="56">
        <v>11724</v>
      </c>
      <c r="E95" s="59">
        <v>13</v>
      </c>
      <c r="F95" s="56">
        <v>11738</v>
      </c>
      <c r="G95" s="62"/>
      <c r="H95" s="62"/>
      <c r="I95" s="40"/>
      <c r="J95" s="40"/>
      <c r="K95" s="41">
        <v>0</v>
      </c>
      <c r="L95">
        <v>221</v>
      </c>
    </row>
    <row r="96" spans="1:12" x14ac:dyDescent="0.25">
      <c r="A96" s="56">
        <v>12</v>
      </c>
      <c r="B96" s="56">
        <v>11859</v>
      </c>
      <c r="C96" s="59">
        <v>13</v>
      </c>
      <c r="D96" s="56">
        <v>11866</v>
      </c>
      <c r="E96" s="59">
        <v>13</v>
      </c>
      <c r="F96" s="56">
        <v>11874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11997</v>
      </c>
      <c r="C97" s="59">
        <v>13</v>
      </c>
      <c r="D97" s="56">
        <v>12005</v>
      </c>
      <c r="E97" s="59">
        <v>13</v>
      </c>
      <c r="F97" s="56">
        <v>12012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21</v>
      </c>
      <c r="B98" s="56">
        <v>12134</v>
      </c>
      <c r="C98" s="59">
        <v>11</v>
      </c>
      <c r="D98" s="56">
        <v>12146</v>
      </c>
      <c r="E98" s="59">
        <v>11</v>
      </c>
      <c r="F98" s="56">
        <v>12150</v>
      </c>
      <c r="G98" s="62"/>
      <c r="H98" s="62"/>
      <c r="I98" s="40"/>
      <c r="J98" s="40"/>
      <c r="K98" s="41">
        <v>0</v>
      </c>
      <c r="L98">
        <v>211</v>
      </c>
    </row>
    <row r="99" spans="1:12" x14ac:dyDescent="0.25">
      <c r="A99" s="56">
        <v>21</v>
      </c>
      <c r="B99" s="56">
        <v>12266</v>
      </c>
      <c r="C99" s="59">
        <v>22</v>
      </c>
      <c r="D99" s="56">
        <v>12280</v>
      </c>
      <c r="E99" s="59">
        <v>13</v>
      </c>
      <c r="F99" s="56">
        <v>12291</v>
      </c>
      <c r="G99" s="62"/>
      <c r="H99" s="62"/>
      <c r="I99" s="40"/>
      <c r="J99" s="40"/>
      <c r="K99" s="41">
        <v>0</v>
      </c>
      <c r="L99">
        <v>221</v>
      </c>
    </row>
    <row r="100" spans="1:12" x14ac:dyDescent="0.25">
      <c r="A100" s="56">
        <v>21</v>
      </c>
      <c r="B100" s="56">
        <v>12402</v>
      </c>
      <c r="C100" s="59">
        <v>11</v>
      </c>
      <c r="D100" s="56">
        <v>12413</v>
      </c>
      <c r="E100" s="59">
        <v>11</v>
      </c>
      <c r="F100" s="56">
        <v>12421</v>
      </c>
      <c r="G100" s="62"/>
      <c r="H100" s="62"/>
      <c r="I100" s="40"/>
      <c r="J100" s="40"/>
      <c r="K100" s="41">
        <v>0</v>
      </c>
      <c r="L100">
        <v>211</v>
      </c>
    </row>
    <row r="101" spans="1:12" x14ac:dyDescent="0.25">
      <c r="A101" s="56">
        <v>21</v>
      </c>
      <c r="B101" s="56">
        <v>12527</v>
      </c>
      <c r="C101" s="59">
        <v>11</v>
      </c>
      <c r="D101" s="56">
        <v>12539</v>
      </c>
      <c r="E101" s="59">
        <v>11</v>
      </c>
      <c r="F101" s="56">
        <v>12547</v>
      </c>
      <c r="G101" s="62"/>
      <c r="H101" s="62"/>
      <c r="I101" s="40"/>
      <c r="J101" s="40"/>
      <c r="K101" s="41">
        <v>0</v>
      </c>
      <c r="L101">
        <v>211</v>
      </c>
    </row>
    <row r="102" spans="1:12" x14ac:dyDescent="0.25">
      <c r="A102" s="56">
        <v>21</v>
      </c>
      <c r="B102" s="56">
        <v>12657</v>
      </c>
      <c r="C102" s="59">
        <v>11</v>
      </c>
      <c r="D102" s="56">
        <v>12668</v>
      </c>
      <c r="E102" s="59">
        <v>11</v>
      </c>
      <c r="F102" s="56">
        <v>12675</v>
      </c>
      <c r="G102" s="62"/>
      <c r="H102" s="62"/>
      <c r="I102" s="40"/>
      <c r="J102" s="40"/>
      <c r="K102" s="41">
        <v>0</v>
      </c>
      <c r="L102">
        <v>211</v>
      </c>
    </row>
    <row r="103" spans="1:12" x14ac:dyDescent="0.25">
      <c r="A103" s="56">
        <v>21</v>
      </c>
      <c r="B103" s="56">
        <v>12792</v>
      </c>
      <c r="C103" s="59">
        <v>11</v>
      </c>
      <c r="D103" s="56">
        <v>12804</v>
      </c>
      <c r="E103" s="59">
        <v>11</v>
      </c>
      <c r="F103" s="56">
        <v>12812</v>
      </c>
      <c r="G103" s="62"/>
      <c r="H103" s="62"/>
      <c r="I103" s="40"/>
      <c r="J103" s="40"/>
      <c r="K103" s="41">
        <v>0</v>
      </c>
      <c r="L103">
        <v>211</v>
      </c>
    </row>
    <row r="104" spans="1:12" x14ac:dyDescent="0.25">
      <c r="A104" s="56">
        <v>12</v>
      </c>
      <c r="B104" s="56">
        <v>12924</v>
      </c>
      <c r="C104" s="59">
        <v>13</v>
      </c>
      <c r="D104" s="56">
        <v>12932</v>
      </c>
      <c r="E104" s="59">
        <v>13</v>
      </c>
      <c r="F104" s="56">
        <v>12939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21</v>
      </c>
      <c r="B105" s="56">
        <v>13055</v>
      </c>
      <c r="C105" s="59">
        <v>11</v>
      </c>
      <c r="D105" s="56">
        <v>13067</v>
      </c>
      <c r="E105" s="59">
        <v>11</v>
      </c>
      <c r="F105" s="56">
        <v>13072</v>
      </c>
      <c r="G105" s="62"/>
      <c r="H105" s="62"/>
      <c r="I105" s="40"/>
      <c r="J105" s="40"/>
      <c r="K105" s="41">
        <v>0</v>
      </c>
      <c r="L105">
        <v>211</v>
      </c>
    </row>
    <row r="106" spans="1:12" x14ac:dyDescent="0.25">
      <c r="A106" s="56">
        <v>12</v>
      </c>
      <c r="B106" s="56">
        <v>13194</v>
      </c>
      <c r="C106" s="59">
        <v>13</v>
      </c>
      <c r="D106" s="56">
        <v>13202</v>
      </c>
      <c r="E106" s="59">
        <v>13</v>
      </c>
      <c r="F106" s="56">
        <v>13210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25">
      <c r="A107" s="56">
        <v>21</v>
      </c>
      <c r="B107" s="56">
        <v>13323</v>
      </c>
      <c r="C107" s="59">
        <v>11</v>
      </c>
      <c r="D107" s="56">
        <v>13335</v>
      </c>
      <c r="E107" s="59">
        <v>11</v>
      </c>
      <c r="F107" s="56">
        <v>13340</v>
      </c>
      <c r="G107" s="62"/>
      <c r="H107" s="62"/>
      <c r="I107" s="40"/>
      <c r="J107" s="40"/>
      <c r="K107" s="41">
        <v>0</v>
      </c>
      <c r="L107">
        <v>211</v>
      </c>
    </row>
    <row r="108" spans="1:12" x14ac:dyDescent="0.25">
      <c r="A108" s="56">
        <v>12</v>
      </c>
      <c r="B108" s="56">
        <v>13457</v>
      </c>
      <c r="C108" s="59">
        <v>13</v>
      </c>
      <c r="D108" s="56">
        <v>13464</v>
      </c>
      <c r="E108" s="59">
        <v>13</v>
      </c>
      <c r="F108" s="56">
        <v>13472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25">
      <c r="A109" s="56">
        <v>21</v>
      </c>
      <c r="B109" s="56">
        <v>13585</v>
      </c>
      <c r="C109" s="59">
        <v>11</v>
      </c>
      <c r="D109" s="56">
        <v>13596</v>
      </c>
      <c r="E109" s="59">
        <v>11</v>
      </c>
      <c r="F109" s="56">
        <v>13601</v>
      </c>
      <c r="G109" s="62"/>
      <c r="H109" s="62"/>
      <c r="I109" s="40"/>
      <c r="J109" s="40"/>
      <c r="K109" s="41">
        <v>0</v>
      </c>
      <c r="L109">
        <v>211</v>
      </c>
    </row>
    <row r="110" spans="1:12" x14ac:dyDescent="0.25">
      <c r="A110" s="56">
        <v>21</v>
      </c>
      <c r="B110" s="56">
        <v>13710</v>
      </c>
      <c r="C110" s="59">
        <v>11</v>
      </c>
      <c r="D110" s="56">
        <v>13724</v>
      </c>
      <c r="E110" s="59">
        <v>11</v>
      </c>
      <c r="F110" s="56">
        <v>13731</v>
      </c>
      <c r="G110" s="62"/>
      <c r="H110" s="62"/>
      <c r="I110" s="40"/>
      <c r="J110" s="40"/>
      <c r="K110" s="41">
        <v>0</v>
      </c>
      <c r="L110">
        <v>211</v>
      </c>
    </row>
    <row r="111" spans="1:12" x14ac:dyDescent="0.25">
      <c r="A111" s="56">
        <v>21</v>
      </c>
      <c r="B111" s="56">
        <v>13837</v>
      </c>
      <c r="C111" s="59">
        <v>11</v>
      </c>
      <c r="D111" s="56">
        <v>13849</v>
      </c>
      <c r="E111" s="59">
        <v>11</v>
      </c>
      <c r="F111" s="56">
        <v>13857</v>
      </c>
      <c r="G111" s="62"/>
      <c r="H111" s="62"/>
      <c r="I111" s="40"/>
      <c r="J111" s="40"/>
      <c r="K111" s="41">
        <v>0</v>
      </c>
      <c r="L111">
        <v>211</v>
      </c>
    </row>
    <row r="112" spans="1:12" x14ac:dyDescent="0.25">
      <c r="A112" s="57">
        <v>12</v>
      </c>
      <c r="B112" s="57">
        <v>13976</v>
      </c>
      <c r="C112" s="60">
        <v>13</v>
      </c>
      <c r="D112" s="57">
        <v>13981</v>
      </c>
      <c r="E112" s="60">
        <v>13</v>
      </c>
      <c r="F112" s="57">
        <v>13988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14107</v>
      </c>
      <c r="C113" s="60">
        <v>13</v>
      </c>
      <c r="D113" s="57">
        <v>14113</v>
      </c>
      <c r="E113" s="60">
        <v>13</v>
      </c>
      <c r="F113" s="57">
        <v>14120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21</v>
      </c>
      <c r="B114" s="57">
        <v>14232</v>
      </c>
      <c r="C114" s="60">
        <v>11</v>
      </c>
      <c r="D114" s="57">
        <v>14244</v>
      </c>
      <c r="E114" s="60">
        <v>11</v>
      </c>
      <c r="F114" s="57">
        <v>14249</v>
      </c>
      <c r="G114" s="63"/>
      <c r="H114" s="63"/>
      <c r="I114" s="39"/>
      <c r="J114" s="39"/>
      <c r="K114" s="49">
        <v>0</v>
      </c>
      <c r="L114">
        <v>211</v>
      </c>
    </row>
    <row r="115" spans="1:12" x14ac:dyDescent="0.25">
      <c r="A115" s="57">
        <v>21</v>
      </c>
      <c r="B115" s="57">
        <v>14358</v>
      </c>
      <c r="C115" s="60">
        <v>11</v>
      </c>
      <c r="D115" s="57">
        <v>14368</v>
      </c>
      <c r="E115" s="60">
        <v>11</v>
      </c>
      <c r="F115" s="57">
        <v>14373</v>
      </c>
      <c r="G115" s="63"/>
      <c r="H115" s="63"/>
      <c r="I115" s="39"/>
      <c r="J115" s="39"/>
      <c r="K115" s="49">
        <v>0</v>
      </c>
      <c r="L115">
        <v>211</v>
      </c>
    </row>
    <row r="116" spans="1:12" x14ac:dyDescent="0.25">
      <c r="A116" s="57">
        <v>21</v>
      </c>
      <c r="B116" s="57">
        <v>14485</v>
      </c>
      <c r="C116" s="60">
        <v>11</v>
      </c>
      <c r="D116" s="57">
        <v>14496</v>
      </c>
      <c r="E116" s="60">
        <v>11</v>
      </c>
      <c r="F116" s="57">
        <v>14504</v>
      </c>
      <c r="G116" s="63"/>
      <c r="H116" s="63"/>
      <c r="I116" s="39"/>
      <c r="J116" s="39"/>
      <c r="K116" s="49">
        <v>0</v>
      </c>
      <c r="L116">
        <v>211</v>
      </c>
    </row>
    <row r="117" spans="1:12" x14ac:dyDescent="0.25">
      <c r="A117" s="57">
        <v>12</v>
      </c>
      <c r="B117" s="57">
        <v>14618</v>
      </c>
      <c r="C117" s="60">
        <v>13</v>
      </c>
      <c r="D117" s="57">
        <v>14625</v>
      </c>
      <c r="E117" s="60">
        <v>13</v>
      </c>
      <c r="F117" s="57">
        <v>14632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21</v>
      </c>
      <c r="B118" s="57">
        <v>14743</v>
      </c>
      <c r="C118" s="60">
        <v>11</v>
      </c>
      <c r="D118" s="57">
        <v>14754</v>
      </c>
      <c r="E118" s="60">
        <v>11</v>
      </c>
      <c r="F118" s="57">
        <v>14761</v>
      </c>
      <c r="G118" s="63"/>
      <c r="H118" s="63"/>
      <c r="I118" s="39"/>
      <c r="J118" s="39"/>
      <c r="K118" s="49">
        <v>0</v>
      </c>
      <c r="L118">
        <v>211</v>
      </c>
    </row>
    <row r="119" spans="1:12" x14ac:dyDescent="0.25">
      <c r="A119" s="57">
        <v>12</v>
      </c>
      <c r="B119" s="57">
        <v>14884</v>
      </c>
      <c r="C119" s="60">
        <v>13</v>
      </c>
      <c r="D119" s="57">
        <v>14889</v>
      </c>
      <c r="E119" s="60">
        <v>13</v>
      </c>
      <c r="F119" s="57">
        <v>14896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15013</v>
      </c>
      <c r="C120" s="60">
        <v>13</v>
      </c>
      <c r="D120" s="57">
        <v>15017</v>
      </c>
      <c r="E120" s="60">
        <v>13</v>
      </c>
      <c r="F120" s="57">
        <v>15024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21</v>
      </c>
      <c r="B121" s="57">
        <v>15139</v>
      </c>
      <c r="C121" s="60">
        <v>11</v>
      </c>
      <c r="D121" s="57">
        <v>15151</v>
      </c>
      <c r="E121" s="60">
        <v>11</v>
      </c>
      <c r="F121" s="57">
        <v>15159</v>
      </c>
      <c r="G121" s="63"/>
      <c r="H121" s="63"/>
      <c r="I121" s="39"/>
      <c r="J121" s="39"/>
      <c r="K121" s="49">
        <v>0</v>
      </c>
      <c r="L121">
        <v>211</v>
      </c>
    </row>
    <row r="122" spans="1:12" x14ac:dyDescent="0.25">
      <c r="A122" s="57">
        <v>21</v>
      </c>
      <c r="B122" s="57">
        <v>15267</v>
      </c>
      <c r="C122" s="60">
        <v>11</v>
      </c>
      <c r="D122" s="57">
        <v>15279</v>
      </c>
      <c r="E122" s="60">
        <v>11</v>
      </c>
      <c r="F122" s="57">
        <v>15286</v>
      </c>
      <c r="G122" s="63"/>
      <c r="H122" s="63"/>
      <c r="I122" s="39"/>
      <c r="J122" s="39"/>
      <c r="K122" s="49">
        <v>0</v>
      </c>
      <c r="L122">
        <v>211</v>
      </c>
    </row>
    <row r="123" spans="1:12" x14ac:dyDescent="0.25">
      <c r="A123" s="57">
        <v>12</v>
      </c>
      <c r="B123" s="57">
        <v>15403</v>
      </c>
      <c r="C123" s="60">
        <v>13</v>
      </c>
      <c r="D123" s="57">
        <v>15407</v>
      </c>
      <c r="E123" s="60">
        <v>13</v>
      </c>
      <c r="F123" s="57">
        <v>15414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21</v>
      </c>
      <c r="B124" s="57">
        <v>15530</v>
      </c>
      <c r="C124" s="60">
        <v>11</v>
      </c>
      <c r="D124" s="57">
        <v>15542</v>
      </c>
      <c r="E124" s="60">
        <v>11</v>
      </c>
      <c r="F124" s="57">
        <v>15546</v>
      </c>
      <c r="G124" s="63"/>
      <c r="H124" s="63"/>
      <c r="I124" s="39"/>
      <c r="J124" s="39"/>
      <c r="K124" s="49">
        <v>0</v>
      </c>
      <c r="L124">
        <v>211</v>
      </c>
    </row>
    <row r="125" spans="1:12" x14ac:dyDescent="0.25">
      <c r="A125" s="57">
        <v>21</v>
      </c>
      <c r="B125" s="57">
        <v>15651</v>
      </c>
      <c r="C125" s="60">
        <v>11</v>
      </c>
      <c r="D125" s="57">
        <v>15663</v>
      </c>
      <c r="E125" s="60">
        <v>11</v>
      </c>
      <c r="F125" s="57">
        <v>15671</v>
      </c>
      <c r="G125" s="63"/>
      <c r="H125" s="63"/>
      <c r="I125" s="39"/>
      <c r="J125" s="39"/>
      <c r="K125" s="49">
        <v>0</v>
      </c>
      <c r="L125">
        <v>211</v>
      </c>
    </row>
    <row r="126" spans="1:12" x14ac:dyDescent="0.25">
      <c r="A126" s="57">
        <v>21</v>
      </c>
      <c r="B126" s="57">
        <v>15780</v>
      </c>
      <c r="C126" s="60">
        <v>11</v>
      </c>
      <c r="D126" s="57">
        <v>15791</v>
      </c>
      <c r="E126" s="60">
        <v>11</v>
      </c>
      <c r="F126" s="57">
        <v>15797</v>
      </c>
      <c r="G126" s="63"/>
      <c r="H126" s="63"/>
      <c r="I126" s="39"/>
      <c r="J126" s="39"/>
      <c r="K126" s="49">
        <v>0</v>
      </c>
      <c r="L126">
        <v>211</v>
      </c>
    </row>
    <row r="127" spans="1:12" x14ac:dyDescent="0.25">
      <c r="A127" s="57">
        <v>21</v>
      </c>
      <c r="B127" s="57">
        <v>15904</v>
      </c>
      <c r="C127" s="60">
        <v>11</v>
      </c>
      <c r="D127" s="57">
        <v>15916</v>
      </c>
      <c r="E127" s="60">
        <v>11</v>
      </c>
      <c r="F127" s="57">
        <v>15923</v>
      </c>
      <c r="G127" s="63"/>
      <c r="H127" s="63"/>
      <c r="I127" s="39"/>
      <c r="J127" s="39"/>
      <c r="K127" s="49">
        <v>0</v>
      </c>
      <c r="L127">
        <v>211</v>
      </c>
    </row>
    <row r="128" spans="1:12" x14ac:dyDescent="0.25">
      <c r="A128" s="57">
        <v>21</v>
      </c>
      <c r="B128" s="57">
        <v>16024</v>
      </c>
      <c r="C128" s="60">
        <v>22</v>
      </c>
      <c r="D128" s="57">
        <v>16038</v>
      </c>
      <c r="E128" s="60">
        <v>13</v>
      </c>
      <c r="F128" s="57">
        <v>16049</v>
      </c>
      <c r="G128" s="63"/>
      <c r="H128" s="63"/>
      <c r="I128" s="39"/>
      <c r="J128" s="39"/>
      <c r="K128" s="49">
        <v>0</v>
      </c>
      <c r="L128">
        <v>221</v>
      </c>
    </row>
    <row r="129" spans="1:12" x14ac:dyDescent="0.25">
      <c r="A129" s="57">
        <v>12</v>
      </c>
      <c r="B129" s="57">
        <v>16170</v>
      </c>
      <c r="C129" s="60">
        <v>13</v>
      </c>
      <c r="D129" s="57">
        <v>16175</v>
      </c>
      <c r="E129" s="60">
        <v>13</v>
      </c>
      <c r="F129" s="57">
        <v>16182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21</v>
      </c>
      <c r="B130" s="57">
        <v>16290</v>
      </c>
      <c r="C130" s="60">
        <v>11</v>
      </c>
      <c r="D130" s="57">
        <v>16302</v>
      </c>
      <c r="E130" s="60">
        <v>11</v>
      </c>
      <c r="F130" s="57">
        <v>16310</v>
      </c>
      <c r="G130" s="63"/>
      <c r="H130" s="63"/>
      <c r="I130" s="39"/>
      <c r="J130" s="39"/>
      <c r="K130" s="49">
        <v>0</v>
      </c>
      <c r="L130">
        <v>211</v>
      </c>
    </row>
    <row r="131" spans="1:12" x14ac:dyDescent="0.25">
      <c r="A131" s="57">
        <v>12</v>
      </c>
      <c r="B131" s="57">
        <v>16428</v>
      </c>
      <c r="C131" s="60">
        <v>13</v>
      </c>
      <c r="D131" s="57">
        <v>16433</v>
      </c>
      <c r="E131" s="60">
        <v>13</v>
      </c>
      <c r="F131" s="57">
        <v>16440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25">
      <c r="A132" s="57">
        <v>21</v>
      </c>
      <c r="B132" s="57">
        <v>16556</v>
      </c>
      <c r="C132" s="60">
        <v>11</v>
      </c>
      <c r="D132" s="57">
        <v>16567</v>
      </c>
      <c r="E132" s="60">
        <v>11</v>
      </c>
      <c r="F132" s="57">
        <v>16571</v>
      </c>
      <c r="G132" s="63"/>
      <c r="H132" s="63"/>
      <c r="I132" s="39"/>
      <c r="J132" s="39"/>
      <c r="K132" s="49">
        <v>1</v>
      </c>
      <c r="L132">
        <v>211</v>
      </c>
    </row>
    <row r="133" spans="1:12" x14ac:dyDescent="0.25">
      <c r="A133" s="17"/>
      <c r="B133" s="17"/>
      <c r="C133" s="17"/>
      <c r="D133" s="17"/>
      <c r="E133" s="17"/>
      <c r="F133" s="17"/>
      <c r="G133" s="17"/>
      <c r="H13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128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90</v>
      </c>
      <c r="V3" s="25" t="s">
        <v>119</v>
      </c>
      <c r="W3">
        <f>COUNTA(L7:L21)</f>
        <v>15</v>
      </c>
      <c r="AA3" s="25" t="s">
        <v>119</v>
      </c>
      <c r="AB3">
        <f>COUNTA(L22:L36)</f>
        <v>15</v>
      </c>
      <c r="AF3" s="25" t="s">
        <v>119</v>
      </c>
      <c r="AG3">
        <f>COUNTA(L37:L51)</f>
        <v>15</v>
      </c>
      <c r="AK3" s="25" t="s">
        <v>119</v>
      </c>
      <c r="AL3">
        <f>COUNTA(L52:L66)</f>
        <v>15</v>
      </c>
      <c r="AP3" s="25" t="s">
        <v>119</v>
      </c>
      <c r="AQ3">
        <f>COUNTA(L67:L81)</f>
        <v>15</v>
      </c>
      <c r="AU3" s="25" t="s">
        <v>119</v>
      </c>
      <c r="AV3">
        <f>COUNTA(L82:L96)</f>
        <v>15</v>
      </c>
    </row>
    <row r="4" spans="1:48" x14ac:dyDescent="0.25">
      <c r="P4" s="25" t="s">
        <v>87</v>
      </c>
      <c r="Q4" s="26">
        <f>SUM(O7:O14)</f>
        <v>90</v>
      </c>
      <c r="V4" s="25" t="s">
        <v>120</v>
      </c>
      <c r="W4">
        <f>SUM(U7:U14)</f>
        <v>15</v>
      </c>
      <c r="AA4" s="25" t="s">
        <v>120</v>
      </c>
      <c r="AB4">
        <f>SUM(Z7:Z14)</f>
        <v>15</v>
      </c>
      <c r="AF4" s="25" t="s">
        <v>120</v>
      </c>
      <c r="AG4">
        <f>SUM(AE7:AE14)</f>
        <v>15</v>
      </c>
      <c r="AK4" s="25" t="s">
        <v>120</v>
      </c>
      <c r="AL4">
        <f>SUM(AJ7:AJ14)</f>
        <v>15</v>
      </c>
      <c r="AP4" s="25" t="s">
        <v>120</v>
      </c>
      <c r="AQ4">
        <f>SUM(AO7:AO14)</f>
        <v>15</v>
      </c>
      <c r="AU4" s="25" t="s">
        <v>120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23</v>
      </c>
      <c r="C7" s="58">
        <v>13</v>
      </c>
      <c r="D7" s="55">
        <v>30</v>
      </c>
      <c r="E7" s="58">
        <v>13</v>
      </c>
      <c r="F7" s="55">
        <v>37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48</v>
      </c>
      <c r="P7" s="34">
        <f>O7/$Q$4</f>
        <v>0.53333333333333333</v>
      </c>
      <c r="Q7" s="34">
        <f>IF(P7=0,0,(P7*((LOG(P7))/LOG(2))))</f>
        <v>-0.4836749843245432</v>
      </c>
      <c r="T7" s="34">
        <f>N7</f>
        <v>111</v>
      </c>
      <c r="U7" s="34">
        <f>COUNTIF(L7:L21,T7)</f>
        <v>15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COUNTIF(L22:L36,Y7)</f>
        <v>11</v>
      </c>
      <c r="AA7" s="34">
        <f>Z7/(AB4-Z11)</f>
        <v>0.84615384615384615</v>
      </c>
      <c r="AB7" s="34">
        <f>IF(AA7=0,0,(AA7*((LOG(AA7))/LOG(2))))</f>
        <v>-0.20392993034936494</v>
      </c>
      <c r="AD7" s="34">
        <f>N7</f>
        <v>111</v>
      </c>
      <c r="AE7" s="34">
        <f>COUNTIF(L37:L51,AD7)</f>
        <v>6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COUNTIF(L52:L66,AI7)</f>
        <v>5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COUNTIF(L67:L81,AN7)</f>
        <v>5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COUNTIF(L82:L96,AS7)</f>
        <v>6</v>
      </c>
      <c r="AU7" s="34">
        <f>AT7/(AV4-AT11)</f>
        <v>1</v>
      </c>
      <c r="AV7" s="34">
        <f>IF(AU7=0,0,(AU7*((LOG(AU7))/LOG(2))))</f>
        <v>0</v>
      </c>
    </row>
    <row r="8" spans="1:48" x14ac:dyDescent="0.25">
      <c r="A8" s="56">
        <v>12</v>
      </c>
      <c r="B8" s="56">
        <v>148</v>
      </c>
      <c r="C8" s="59">
        <v>13</v>
      </c>
      <c r="D8" s="56">
        <v>153</v>
      </c>
      <c r="E8" s="59">
        <v>13</v>
      </c>
      <c r="F8" s="56">
        <v>161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</v>
      </c>
      <c r="P8" s="34">
        <f>O8/$Q$4</f>
        <v>2.2222222222222223E-2</v>
      </c>
      <c r="Q8" s="34">
        <f>IF(P8=0,0,(P8*((LOG(P8))/LOG(2))))</f>
        <v>-0.12204117991843723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COUNTIF(L22:L36,Y8)</f>
        <v>2</v>
      </c>
      <c r="AA8" s="34">
        <f>Z8/(AB4-Z11)</f>
        <v>0.15384615384615385</v>
      </c>
      <c r="AB8" s="34">
        <f>IF(AA8=0,0,(AA8*((LOG(AA8))/LOG(2))))</f>
        <v>-0.4154522643293988</v>
      </c>
      <c r="AD8" s="34">
        <f>N8</f>
        <v>112</v>
      </c>
      <c r="AE8" s="34">
        <f>COUNTIF(L37:L51,AD8)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COUNTIF(L52:L66,AI8)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COUNTIF(L67:L81,AN8)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COUNTIF(L82:L96,AS8)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272</v>
      </c>
      <c r="C9" s="59">
        <v>13</v>
      </c>
      <c r="D9" s="56">
        <v>280</v>
      </c>
      <c r="E9" s="59">
        <v>13</v>
      </c>
      <c r="F9" s="56">
        <v>286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COUNTIF(L37:L51,AD9)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COUNTIF(L52:L66,AI9)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COUNTIF(L67:L81,AN9)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COUNTIF(L82:L96,AS9)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392</v>
      </c>
      <c r="C10" s="59">
        <v>13</v>
      </c>
      <c r="D10" s="56">
        <v>397</v>
      </c>
      <c r="E10" s="59">
        <v>13</v>
      </c>
      <c r="F10" s="56">
        <v>402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COUNTIF(L37:L51,AD10)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COUNTIF(L52:L66,AI10)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COUNTIF(L67:L81,AN10)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COUNTIF(L82:L96,AS10)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509</v>
      </c>
      <c r="C11" s="59">
        <v>13</v>
      </c>
      <c r="D11" s="56">
        <v>514</v>
      </c>
      <c r="E11" s="59">
        <v>13</v>
      </c>
      <c r="F11" s="56">
        <v>531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0.44444444444444442</v>
      </c>
      <c r="Q11" s="34">
        <f>IF(P11=0,0,(P11*((LOG(P11))/LOG(2))))</f>
        <v>-0.51996666730769447</v>
      </c>
      <c r="T11" s="34">
        <f>N11</f>
        <v>211</v>
      </c>
      <c r="U11" s="34">
        <f>COUNTIF(L7:L21,T11)</f>
        <v>0</v>
      </c>
      <c r="V11" s="53"/>
      <c r="W11" s="54"/>
      <c r="Y11" s="34">
        <f>N11</f>
        <v>211</v>
      </c>
      <c r="Z11" s="34">
        <f>COUNTIF(L22:L36,Y11)</f>
        <v>2</v>
      </c>
      <c r="AA11" s="53"/>
      <c r="AB11" s="54"/>
      <c r="AD11" s="34">
        <f>N11</f>
        <v>211</v>
      </c>
      <c r="AE11" s="34">
        <f>COUNTIF(L37:L51,AD11)</f>
        <v>9</v>
      </c>
      <c r="AF11" s="53"/>
      <c r="AG11" s="54"/>
      <c r="AI11" s="34">
        <f>N11</f>
        <v>211</v>
      </c>
      <c r="AJ11" s="34">
        <f>COUNTIF(L52:L66,AI11)</f>
        <v>10</v>
      </c>
      <c r="AK11" s="53"/>
      <c r="AL11" s="54"/>
      <c r="AN11" s="34">
        <f>N11</f>
        <v>211</v>
      </c>
      <c r="AO11" s="34">
        <f>COUNTIF(L67:L81,AN11)</f>
        <v>10</v>
      </c>
      <c r="AP11" s="53"/>
      <c r="AQ11" s="54"/>
      <c r="AS11" s="34">
        <f>N11</f>
        <v>211</v>
      </c>
      <c r="AT11" s="34">
        <f>COUNTIF(L82:L96,AS11)</f>
        <v>9</v>
      </c>
      <c r="AU11" s="53"/>
      <c r="AV11" s="54"/>
    </row>
    <row r="12" spans="1:48" x14ac:dyDescent="0.25">
      <c r="A12" s="56">
        <v>12</v>
      </c>
      <c r="B12" s="56">
        <v>650</v>
      </c>
      <c r="C12" s="59">
        <v>13</v>
      </c>
      <c r="D12" s="56">
        <v>656</v>
      </c>
      <c r="E12" s="59">
        <v>13</v>
      </c>
      <c r="F12" s="56">
        <v>664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COUNTIF(L37:L51,AD12)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COUNTIF(L52:L66,AI12)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COUNTIF(L67:L81,AN12)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COUNTIF(L82:L96,AS12)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776</v>
      </c>
      <c r="C13" s="59">
        <v>13</v>
      </c>
      <c r="D13" s="56">
        <v>784</v>
      </c>
      <c r="E13" s="59">
        <v>13</v>
      </c>
      <c r="F13" s="56">
        <v>791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COUNTIF(L22:L36,Y13)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COUNTIF(L37:L51,AD13)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COUNTIF(L52:L66,AI13)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COUNTIF(L67:L81,AN13)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COUNTIF(L82:L96,AS13)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905</v>
      </c>
      <c r="C14" s="59">
        <v>13</v>
      </c>
      <c r="D14" s="56">
        <v>913</v>
      </c>
      <c r="E14" s="59">
        <v>13</v>
      </c>
      <c r="F14" s="56">
        <v>918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COUNTIF(L37:L51,AD14)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COUNTIF(L52:L66,AI14)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COUNTIF(L67:L81,AN14)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COUNTIF(L82:L96,AS14)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1027</v>
      </c>
      <c r="C15" s="59">
        <v>13</v>
      </c>
      <c r="D15" s="56">
        <v>1034</v>
      </c>
      <c r="E15" s="59">
        <v>13</v>
      </c>
      <c r="F15" s="56">
        <v>1042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1.1256828315506748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0.61938219467876376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25">
      <c r="A16" s="56">
        <v>12</v>
      </c>
      <c r="B16" s="56">
        <v>1166</v>
      </c>
      <c r="C16" s="59">
        <v>13</v>
      </c>
      <c r="D16" s="56">
        <v>1171</v>
      </c>
      <c r="E16" s="59">
        <v>13</v>
      </c>
      <c r="F16" s="56">
        <v>1178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0.1733993075393383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0.15853584315234498</v>
      </c>
      <c r="AF16" s="27" t="s">
        <v>122</v>
      </c>
      <c r="AG16" s="27">
        <f>AG15/(LOG(AG4)/LOG(2))</f>
        <v>0</v>
      </c>
      <c r="AK16" s="27" t="s">
        <v>123</v>
      </c>
      <c r="AL16" s="27">
        <f>AL15/(LOG(AL4)/LOG(2))</f>
        <v>0</v>
      </c>
      <c r="AP16" s="27" t="s">
        <v>124</v>
      </c>
      <c r="AQ16" s="27">
        <f>AQ15/(LOG(AQ4)/LOG(2))</f>
        <v>0</v>
      </c>
      <c r="AU16" s="27" t="s">
        <v>125</v>
      </c>
      <c r="AV16" s="27">
        <f>AV15/(LOG(AV4)/LOG(2))</f>
        <v>0</v>
      </c>
    </row>
    <row r="17" spans="1:22" x14ac:dyDescent="0.25">
      <c r="A17" s="56">
        <v>12</v>
      </c>
      <c r="B17" s="56">
        <v>1301</v>
      </c>
      <c r="C17" s="59">
        <v>13</v>
      </c>
      <c r="D17" s="56">
        <v>1305</v>
      </c>
      <c r="E17" s="59">
        <v>13</v>
      </c>
      <c r="F17" s="56">
        <v>1313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1420</v>
      </c>
      <c r="C18" s="59">
        <v>13</v>
      </c>
      <c r="D18" s="56">
        <v>1425</v>
      </c>
      <c r="E18" s="59">
        <v>13</v>
      </c>
      <c r="F18" s="56">
        <v>1429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1551</v>
      </c>
      <c r="C19" s="59">
        <v>13</v>
      </c>
      <c r="D19" s="56">
        <v>1555</v>
      </c>
      <c r="E19" s="59">
        <v>13</v>
      </c>
      <c r="F19" s="56">
        <v>1562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1683</v>
      </c>
      <c r="C20" s="59">
        <v>13</v>
      </c>
      <c r="D20" s="56">
        <v>1688</v>
      </c>
      <c r="E20" s="59">
        <v>13</v>
      </c>
      <c r="F20" s="56">
        <v>1693</v>
      </c>
      <c r="G20" s="62"/>
      <c r="H20" s="62"/>
      <c r="I20" s="40"/>
      <c r="J20" s="40"/>
      <c r="K20" s="41">
        <v>0</v>
      </c>
      <c r="L20">
        <v>111</v>
      </c>
      <c r="N20" s="38">
        <f>COUNTIF(L7:L96,G3)</f>
        <v>40</v>
      </c>
      <c r="O20" s="38"/>
      <c r="P20" s="45">
        <v>15</v>
      </c>
      <c r="Q20" s="45">
        <v>15</v>
      </c>
      <c r="R20" s="45">
        <v>15</v>
      </c>
      <c r="S20" s="45">
        <v>15</v>
      </c>
      <c r="T20" s="45">
        <v>15</v>
      </c>
      <c r="U20" s="45">
        <v>15</v>
      </c>
      <c r="V20" s="44"/>
    </row>
    <row r="21" spans="1:22" x14ac:dyDescent="0.25">
      <c r="A21" s="56">
        <v>12</v>
      </c>
      <c r="B21" s="56">
        <v>1814</v>
      </c>
      <c r="C21" s="59">
        <v>13</v>
      </c>
      <c r="D21" s="56">
        <v>1818</v>
      </c>
      <c r="E21" s="59">
        <v>13</v>
      </c>
      <c r="F21" s="56">
        <v>1824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1941</v>
      </c>
      <c r="C22" s="60">
        <v>13</v>
      </c>
      <c r="D22" s="57">
        <v>1945</v>
      </c>
      <c r="E22" s="60">
        <v>13</v>
      </c>
      <c r="F22" s="57">
        <v>1952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2074</v>
      </c>
      <c r="C23" s="60">
        <v>13</v>
      </c>
      <c r="D23" s="57">
        <v>2079</v>
      </c>
      <c r="E23" s="60">
        <v>13</v>
      </c>
      <c r="F23" s="57">
        <v>2083</v>
      </c>
      <c r="G23" s="63"/>
      <c r="H23" s="63"/>
      <c r="I23" s="39"/>
      <c r="J23" s="39"/>
      <c r="K23" s="49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2208</v>
      </c>
      <c r="C24" s="60">
        <v>13</v>
      </c>
      <c r="D24" s="57">
        <v>2213</v>
      </c>
      <c r="E24" s="60">
        <v>13</v>
      </c>
      <c r="F24" s="57">
        <v>2217</v>
      </c>
      <c r="G24" s="63"/>
      <c r="H24" s="63"/>
      <c r="I24" s="39"/>
      <c r="J24" s="39"/>
      <c r="K24" s="49">
        <v>0</v>
      </c>
      <c r="L24">
        <v>111</v>
      </c>
      <c r="O24" s="43" t="s">
        <v>107</v>
      </c>
      <c r="P24" s="45">
        <f>U11</f>
        <v>0</v>
      </c>
      <c r="Q24" s="45">
        <f>Z11</f>
        <v>2</v>
      </c>
      <c r="R24" s="45">
        <f>AE11</f>
        <v>9</v>
      </c>
      <c r="S24" s="45">
        <f>AJ11</f>
        <v>10</v>
      </c>
      <c r="T24" s="45">
        <f>AO11</f>
        <v>10</v>
      </c>
      <c r="U24" s="45">
        <f>AT11</f>
        <v>9</v>
      </c>
      <c r="V24" s="43"/>
    </row>
    <row r="25" spans="1:22" x14ac:dyDescent="0.25">
      <c r="A25" s="57">
        <v>12</v>
      </c>
      <c r="B25" s="57">
        <v>2340</v>
      </c>
      <c r="C25" s="60">
        <v>13</v>
      </c>
      <c r="D25" s="57">
        <v>2346</v>
      </c>
      <c r="E25" s="60">
        <v>13</v>
      </c>
      <c r="F25" s="57">
        <v>2353</v>
      </c>
      <c r="G25" s="63"/>
      <c r="H25" s="63"/>
      <c r="I25" s="39"/>
      <c r="J25" s="39"/>
      <c r="K25" s="49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2477</v>
      </c>
      <c r="C26" s="60">
        <v>13</v>
      </c>
      <c r="D26" s="57">
        <v>2482</v>
      </c>
      <c r="E26" s="60">
        <v>13</v>
      </c>
      <c r="F26" s="57">
        <v>2490</v>
      </c>
      <c r="G26" s="63"/>
      <c r="H26" s="63"/>
      <c r="I26" s="39"/>
      <c r="J26" s="39"/>
      <c r="K26" s="49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2624</v>
      </c>
      <c r="C27" s="60">
        <v>13</v>
      </c>
      <c r="D27" s="57">
        <v>2631</v>
      </c>
      <c r="E27" s="60">
        <v>13</v>
      </c>
      <c r="F27" s="57">
        <v>2642</v>
      </c>
      <c r="G27" s="63"/>
      <c r="H27" s="63"/>
      <c r="I27" s="39"/>
      <c r="J27" s="39"/>
      <c r="K27" s="49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2763</v>
      </c>
      <c r="C28" s="60">
        <v>13</v>
      </c>
      <c r="D28" s="57">
        <v>2770</v>
      </c>
      <c r="E28" s="60">
        <v>13</v>
      </c>
      <c r="F28" s="57">
        <v>2777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111</v>
      </c>
      <c r="P28">
        <f>F21/P20</f>
        <v>121.6</v>
      </c>
      <c r="Q28">
        <f>(F36-F21)/Q20</f>
        <v>133.66666666666666</v>
      </c>
      <c r="R28">
        <f>(F51-F36)/R20</f>
        <v>122.26666666666667</v>
      </c>
      <c r="S28">
        <f>(F66-F51)/S20</f>
        <v>119.4</v>
      </c>
      <c r="T28">
        <f>(F81-F66)/T20</f>
        <v>121.06666666666666</v>
      </c>
      <c r="U28">
        <f>(F96-F81)/U20</f>
        <v>124.2</v>
      </c>
    </row>
    <row r="29" spans="1:22" x14ac:dyDescent="0.25">
      <c r="A29" s="57">
        <v>12</v>
      </c>
      <c r="B29" s="57">
        <v>2893</v>
      </c>
      <c r="C29" s="60">
        <v>13</v>
      </c>
      <c r="D29" s="57">
        <v>2897</v>
      </c>
      <c r="E29" s="60">
        <v>13</v>
      </c>
      <c r="F29" s="57">
        <v>2903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3021</v>
      </c>
      <c r="C30" s="60">
        <v>13</v>
      </c>
      <c r="D30" s="57">
        <v>3027</v>
      </c>
      <c r="E30" s="60">
        <v>13</v>
      </c>
      <c r="F30" s="57">
        <v>3035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3162</v>
      </c>
      <c r="C31" s="60">
        <v>13</v>
      </c>
      <c r="D31" s="57">
        <v>3169</v>
      </c>
      <c r="E31" s="60">
        <v>24</v>
      </c>
      <c r="F31" s="57">
        <v>3181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25">
      <c r="A32" s="57">
        <v>21</v>
      </c>
      <c r="B32" s="57">
        <v>3295</v>
      </c>
      <c r="C32" s="60">
        <v>11</v>
      </c>
      <c r="D32" s="57">
        <v>3308</v>
      </c>
      <c r="E32" s="60">
        <v>11</v>
      </c>
      <c r="F32" s="57">
        <v>3312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12</v>
      </c>
      <c r="B33" s="57">
        <v>3431</v>
      </c>
      <c r="C33" s="60">
        <v>13</v>
      </c>
      <c r="D33" s="57">
        <v>3439</v>
      </c>
      <c r="E33" s="60">
        <v>24</v>
      </c>
      <c r="F33" s="57">
        <v>3450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7">
        <v>12</v>
      </c>
      <c r="B34" s="57">
        <v>3565</v>
      </c>
      <c r="C34" s="60">
        <v>13</v>
      </c>
      <c r="D34" s="57">
        <v>3569</v>
      </c>
      <c r="E34" s="60">
        <v>13</v>
      </c>
      <c r="F34" s="57">
        <v>3577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21</v>
      </c>
      <c r="B35" s="57">
        <v>3690</v>
      </c>
      <c r="C35" s="60">
        <v>11</v>
      </c>
      <c r="D35" s="57">
        <v>3701</v>
      </c>
      <c r="E35" s="60">
        <v>11</v>
      </c>
      <c r="F35" s="57">
        <v>3705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12</v>
      </c>
      <c r="B36" s="57">
        <v>3818</v>
      </c>
      <c r="C36" s="60">
        <v>13</v>
      </c>
      <c r="D36" s="57">
        <v>3822</v>
      </c>
      <c r="E36" s="60">
        <v>13</v>
      </c>
      <c r="F36" s="57">
        <v>3829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6">
        <v>21</v>
      </c>
      <c r="B37" s="56">
        <v>3945</v>
      </c>
      <c r="C37" s="59">
        <v>11</v>
      </c>
      <c r="D37" s="56">
        <v>3957</v>
      </c>
      <c r="E37" s="59">
        <v>11</v>
      </c>
      <c r="F37" s="56">
        <v>3961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4063</v>
      </c>
      <c r="C38" s="59">
        <v>11</v>
      </c>
      <c r="D38" s="56">
        <v>4075</v>
      </c>
      <c r="E38" s="59">
        <v>11</v>
      </c>
      <c r="F38" s="56">
        <v>4079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12</v>
      </c>
      <c r="B39" s="56">
        <v>4194</v>
      </c>
      <c r="C39" s="59">
        <v>13</v>
      </c>
      <c r="D39" s="56">
        <v>4198</v>
      </c>
      <c r="E39" s="59">
        <v>13</v>
      </c>
      <c r="F39" s="56">
        <v>4205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21</v>
      </c>
      <c r="B40" s="56">
        <v>4317</v>
      </c>
      <c r="C40" s="59">
        <v>11</v>
      </c>
      <c r="D40" s="56">
        <v>4328</v>
      </c>
      <c r="E40" s="59">
        <v>11</v>
      </c>
      <c r="F40" s="56">
        <v>4332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4439</v>
      </c>
      <c r="C41" s="59">
        <v>11</v>
      </c>
      <c r="D41" s="56">
        <v>4449</v>
      </c>
      <c r="E41" s="59">
        <v>11</v>
      </c>
      <c r="F41" s="56">
        <v>4453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4550</v>
      </c>
      <c r="C42" s="59">
        <v>11</v>
      </c>
      <c r="D42" s="56">
        <v>4562</v>
      </c>
      <c r="E42" s="59">
        <v>11</v>
      </c>
      <c r="F42" s="56">
        <v>4566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4676</v>
      </c>
      <c r="C43" s="59">
        <v>13</v>
      </c>
      <c r="D43" s="56">
        <v>4680</v>
      </c>
      <c r="E43" s="59">
        <v>13</v>
      </c>
      <c r="F43" s="56">
        <v>4686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12</v>
      </c>
      <c r="B44" s="56">
        <v>4792</v>
      </c>
      <c r="C44" s="59">
        <v>13</v>
      </c>
      <c r="D44" s="56">
        <v>4800</v>
      </c>
      <c r="E44" s="59">
        <v>13</v>
      </c>
      <c r="F44" s="56">
        <v>4804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12</v>
      </c>
      <c r="B45" s="56">
        <v>4923</v>
      </c>
      <c r="C45" s="59">
        <v>13</v>
      </c>
      <c r="D45" s="56">
        <v>4927</v>
      </c>
      <c r="E45" s="59">
        <v>13</v>
      </c>
      <c r="F45" s="56">
        <v>4934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5044</v>
      </c>
      <c r="C46" s="59">
        <v>11</v>
      </c>
      <c r="D46" s="56">
        <v>5055</v>
      </c>
      <c r="E46" s="59">
        <v>11</v>
      </c>
      <c r="F46" s="56">
        <v>5059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21</v>
      </c>
      <c r="B47" s="56">
        <v>5159</v>
      </c>
      <c r="C47" s="59">
        <v>11</v>
      </c>
      <c r="D47" s="56">
        <v>5172</v>
      </c>
      <c r="E47" s="59">
        <v>11</v>
      </c>
      <c r="F47" s="56">
        <v>5176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12</v>
      </c>
      <c r="B48" s="56">
        <v>5280</v>
      </c>
      <c r="C48" s="59">
        <v>13</v>
      </c>
      <c r="D48" s="56">
        <v>5284</v>
      </c>
      <c r="E48" s="59">
        <v>13</v>
      </c>
      <c r="F48" s="56">
        <v>5291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25">
      <c r="A49" s="56">
        <v>21</v>
      </c>
      <c r="B49" s="56">
        <v>5398</v>
      </c>
      <c r="C49" s="59">
        <v>11</v>
      </c>
      <c r="D49" s="56">
        <v>5409</v>
      </c>
      <c r="E49" s="59">
        <v>11</v>
      </c>
      <c r="F49" s="56">
        <v>5415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12</v>
      </c>
      <c r="B50" s="56">
        <v>5529</v>
      </c>
      <c r="C50" s="59">
        <v>13</v>
      </c>
      <c r="D50" s="56">
        <v>5533</v>
      </c>
      <c r="E50" s="59">
        <v>13</v>
      </c>
      <c r="F50" s="56">
        <v>5540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5648</v>
      </c>
      <c r="C51" s="59">
        <v>11</v>
      </c>
      <c r="D51" s="56">
        <v>5658</v>
      </c>
      <c r="E51" s="59">
        <v>11</v>
      </c>
      <c r="F51" s="56">
        <v>5663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7">
        <v>21</v>
      </c>
      <c r="B52" s="57">
        <v>5766</v>
      </c>
      <c r="C52" s="60">
        <v>11</v>
      </c>
      <c r="D52" s="57">
        <v>5777</v>
      </c>
      <c r="E52" s="60">
        <v>11</v>
      </c>
      <c r="F52" s="57">
        <v>5781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5878</v>
      </c>
      <c r="C53" s="60">
        <v>11</v>
      </c>
      <c r="D53" s="57">
        <v>5889</v>
      </c>
      <c r="E53" s="60">
        <v>11</v>
      </c>
      <c r="F53" s="57">
        <v>5893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5998</v>
      </c>
      <c r="C54" s="60">
        <v>13</v>
      </c>
      <c r="D54" s="57">
        <v>6003</v>
      </c>
      <c r="E54" s="60">
        <v>13</v>
      </c>
      <c r="F54" s="57">
        <v>6009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21</v>
      </c>
      <c r="B55" s="57">
        <v>6114</v>
      </c>
      <c r="C55" s="60">
        <v>11</v>
      </c>
      <c r="D55" s="57">
        <v>6124</v>
      </c>
      <c r="E55" s="60">
        <v>11</v>
      </c>
      <c r="F55" s="57">
        <v>6129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21</v>
      </c>
      <c r="B56" s="57">
        <v>6232</v>
      </c>
      <c r="C56" s="60">
        <v>11</v>
      </c>
      <c r="D56" s="57">
        <v>6243</v>
      </c>
      <c r="E56" s="60">
        <v>11</v>
      </c>
      <c r="F56" s="57">
        <v>6247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12</v>
      </c>
      <c r="B57" s="57">
        <v>6355</v>
      </c>
      <c r="C57" s="60">
        <v>13</v>
      </c>
      <c r="D57" s="57">
        <v>6359</v>
      </c>
      <c r="E57" s="60">
        <v>13</v>
      </c>
      <c r="F57" s="57">
        <v>6366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6471</v>
      </c>
      <c r="C58" s="60">
        <v>11</v>
      </c>
      <c r="D58" s="57">
        <v>6482</v>
      </c>
      <c r="E58" s="60">
        <v>11</v>
      </c>
      <c r="F58" s="57">
        <v>6485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6591</v>
      </c>
      <c r="C59" s="60">
        <v>13</v>
      </c>
      <c r="D59" s="57">
        <v>6598</v>
      </c>
      <c r="E59" s="60">
        <v>13</v>
      </c>
      <c r="F59" s="57">
        <v>6605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6709</v>
      </c>
      <c r="C60" s="60">
        <v>11</v>
      </c>
      <c r="D60" s="57">
        <v>6721</v>
      </c>
      <c r="E60" s="60">
        <v>11</v>
      </c>
      <c r="F60" s="57">
        <v>6725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6831</v>
      </c>
      <c r="C61" s="60">
        <v>11</v>
      </c>
      <c r="D61" s="57">
        <v>6842</v>
      </c>
      <c r="E61" s="60">
        <v>11</v>
      </c>
      <c r="F61" s="57">
        <v>6846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12</v>
      </c>
      <c r="B62" s="57">
        <v>6946</v>
      </c>
      <c r="C62" s="60">
        <v>13</v>
      </c>
      <c r="D62" s="57">
        <v>6951</v>
      </c>
      <c r="E62" s="60">
        <v>13</v>
      </c>
      <c r="F62" s="57">
        <v>6958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21</v>
      </c>
      <c r="B63" s="57">
        <v>7062</v>
      </c>
      <c r="C63" s="60">
        <v>11</v>
      </c>
      <c r="D63" s="57">
        <v>7073</v>
      </c>
      <c r="E63" s="60">
        <v>11</v>
      </c>
      <c r="F63" s="57">
        <v>7078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7188</v>
      </c>
      <c r="C64" s="60">
        <v>11</v>
      </c>
      <c r="D64" s="57">
        <v>7199</v>
      </c>
      <c r="E64" s="60">
        <v>11</v>
      </c>
      <c r="F64" s="57">
        <v>7202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7315</v>
      </c>
      <c r="C65" s="60">
        <v>13</v>
      </c>
      <c r="D65" s="57">
        <v>7319</v>
      </c>
      <c r="E65" s="60">
        <v>13</v>
      </c>
      <c r="F65" s="57">
        <v>7326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21</v>
      </c>
      <c r="B66" s="57">
        <v>7439</v>
      </c>
      <c r="C66" s="60">
        <v>11</v>
      </c>
      <c r="D66" s="57">
        <v>7450</v>
      </c>
      <c r="E66" s="60">
        <v>11</v>
      </c>
      <c r="F66" s="57">
        <v>7454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6">
        <v>12</v>
      </c>
      <c r="B67" s="56">
        <v>7557</v>
      </c>
      <c r="C67" s="59">
        <v>13</v>
      </c>
      <c r="D67" s="56">
        <v>7561</v>
      </c>
      <c r="E67" s="59">
        <v>13</v>
      </c>
      <c r="F67" s="56">
        <v>7567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7680</v>
      </c>
      <c r="C68" s="59">
        <v>11</v>
      </c>
      <c r="D68" s="56">
        <v>7692</v>
      </c>
      <c r="E68" s="59">
        <v>11</v>
      </c>
      <c r="F68" s="56">
        <v>7696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7800</v>
      </c>
      <c r="C69" s="59">
        <v>11</v>
      </c>
      <c r="D69" s="56">
        <v>7810</v>
      </c>
      <c r="E69" s="59">
        <v>11</v>
      </c>
      <c r="F69" s="56">
        <v>7816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7919</v>
      </c>
      <c r="C70" s="59">
        <v>11</v>
      </c>
      <c r="D70" s="56">
        <v>7931</v>
      </c>
      <c r="E70" s="59">
        <v>11</v>
      </c>
      <c r="F70" s="56">
        <v>7935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8037</v>
      </c>
      <c r="C71" s="59">
        <v>11</v>
      </c>
      <c r="D71" s="56">
        <v>8048</v>
      </c>
      <c r="E71" s="59">
        <v>11</v>
      </c>
      <c r="F71" s="56">
        <v>8052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8156</v>
      </c>
      <c r="C72" s="59">
        <v>11</v>
      </c>
      <c r="D72" s="56">
        <v>8167</v>
      </c>
      <c r="E72" s="59">
        <v>11</v>
      </c>
      <c r="F72" s="56">
        <v>8170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12</v>
      </c>
      <c r="B73" s="56">
        <v>8277</v>
      </c>
      <c r="C73" s="59">
        <v>13</v>
      </c>
      <c r="D73" s="56">
        <v>8282</v>
      </c>
      <c r="E73" s="59">
        <v>13</v>
      </c>
      <c r="F73" s="56">
        <v>8289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21</v>
      </c>
      <c r="B74" s="56">
        <v>8394</v>
      </c>
      <c r="C74" s="59">
        <v>11</v>
      </c>
      <c r="D74" s="56">
        <v>8405</v>
      </c>
      <c r="E74" s="59">
        <v>11</v>
      </c>
      <c r="F74" s="56">
        <v>8409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21</v>
      </c>
      <c r="B75" s="56">
        <v>8507</v>
      </c>
      <c r="C75" s="59">
        <v>11</v>
      </c>
      <c r="D75" s="56">
        <v>8519</v>
      </c>
      <c r="E75" s="59">
        <v>11</v>
      </c>
      <c r="F75" s="56">
        <v>8523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12</v>
      </c>
      <c r="B76" s="56">
        <v>8628</v>
      </c>
      <c r="C76" s="59">
        <v>13</v>
      </c>
      <c r="D76" s="56">
        <v>8632</v>
      </c>
      <c r="E76" s="59">
        <v>13</v>
      </c>
      <c r="F76" s="56">
        <v>8639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21</v>
      </c>
      <c r="B77" s="56">
        <v>8748</v>
      </c>
      <c r="C77" s="59">
        <v>11</v>
      </c>
      <c r="D77" s="56">
        <v>8761</v>
      </c>
      <c r="E77" s="59">
        <v>11</v>
      </c>
      <c r="F77" s="56">
        <v>8765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12</v>
      </c>
      <c r="B78" s="56">
        <v>8879</v>
      </c>
      <c r="C78" s="59">
        <v>13</v>
      </c>
      <c r="D78" s="56">
        <v>8883</v>
      </c>
      <c r="E78" s="59">
        <v>13</v>
      </c>
      <c r="F78" s="56">
        <v>8890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21</v>
      </c>
      <c r="B79" s="56">
        <v>9006</v>
      </c>
      <c r="C79" s="59">
        <v>11</v>
      </c>
      <c r="D79" s="56">
        <v>9017</v>
      </c>
      <c r="E79" s="59">
        <v>11</v>
      </c>
      <c r="F79" s="56">
        <v>9021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12</v>
      </c>
      <c r="B80" s="56">
        <v>9128</v>
      </c>
      <c r="C80" s="59">
        <v>13</v>
      </c>
      <c r="D80" s="56">
        <v>9132</v>
      </c>
      <c r="E80" s="59">
        <v>13</v>
      </c>
      <c r="F80" s="56">
        <v>9139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21</v>
      </c>
      <c r="B81" s="56">
        <v>9255</v>
      </c>
      <c r="C81" s="59">
        <v>11</v>
      </c>
      <c r="D81" s="56">
        <v>9266</v>
      </c>
      <c r="E81" s="59">
        <v>11</v>
      </c>
      <c r="F81" s="56">
        <v>9270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25">
      <c r="A82" s="57">
        <v>12</v>
      </c>
      <c r="B82" s="57">
        <v>9382</v>
      </c>
      <c r="C82" s="60">
        <v>13</v>
      </c>
      <c r="D82" s="57">
        <v>9387</v>
      </c>
      <c r="E82" s="60">
        <v>13</v>
      </c>
      <c r="F82" s="57">
        <v>9394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21</v>
      </c>
      <c r="B83" s="57">
        <v>9501</v>
      </c>
      <c r="C83" s="60">
        <v>11</v>
      </c>
      <c r="D83" s="57">
        <v>9512</v>
      </c>
      <c r="E83" s="60">
        <v>11</v>
      </c>
      <c r="F83" s="57">
        <v>9519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21</v>
      </c>
      <c r="B84" s="57">
        <v>9622</v>
      </c>
      <c r="C84" s="60">
        <v>11</v>
      </c>
      <c r="D84" s="57">
        <v>9633</v>
      </c>
      <c r="E84" s="60">
        <v>11</v>
      </c>
      <c r="F84" s="57">
        <v>9637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12</v>
      </c>
      <c r="B85" s="57">
        <v>9738</v>
      </c>
      <c r="C85" s="60">
        <v>13</v>
      </c>
      <c r="D85" s="57">
        <v>9742</v>
      </c>
      <c r="E85" s="60">
        <v>13</v>
      </c>
      <c r="F85" s="57">
        <v>9749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21</v>
      </c>
      <c r="B86" s="57">
        <v>9855</v>
      </c>
      <c r="C86" s="60">
        <v>11</v>
      </c>
      <c r="D86" s="57">
        <v>9865</v>
      </c>
      <c r="E86" s="60">
        <v>11</v>
      </c>
      <c r="F86" s="57">
        <v>9870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9981</v>
      </c>
      <c r="C87" s="60">
        <v>13</v>
      </c>
      <c r="D87" s="57">
        <v>9985</v>
      </c>
      <c r="E87" s="60">
        <v>13</v>
      </c>
      <c r="F87" s="57">
        <v>9992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10122</v>
      </c>
      <c r="C88" s="60">
        <v>11</v>
      </c>
      <c r="D88" s="57">
        <v>10132</v>
      </c>
      <c r="E88" s="60">
        <v>11</v>
      </c>
      <c r="F88" s="57">
        <v>10136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10242</v>
      </c>
      <c r="C89" s="60">
        <v>11</v>
      </c>
      <c r="D89" s="57">
        <v>10253</v>
      </c>
      <c r="E89" s="60">
        <v>11</v>
      </c>
      <c r="F89" s="57">
        <v>10260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10370</v>
      </c>
      <c r="C90" s="60">
        <v>13</v>
      </c>
      <c r="D90" s="57">
        <v>10376</v>
      </c>
      <c r="E90" s="60">
        <v>13</v>
      </c>
      <c r="F90" s="57">
        <v>10383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10508</v>
      </c>
      <c r="C91" s="60">
        <v>13</v>
      </c>
      <c r="D91" s="57">
        <v>10513</v>
      </c>
      <c r="E91" s="60">
        <v>13</v>
      </c>
      <c r="F91" s="57">
        <v>10520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10632</v>
      </c>
      <c r="C92" s="60">
        <v>11</v>
      </c>
      <c r="D92" s="57">
        <v>10643</v>
      </c>
      <c r="E92" s="60">
        <v>11</v>
      </c>
      <c r="F92" s="57">
        <v>10647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10754</v>
      </c>
      <c r="C93" s="60">
        <v>11</v>
      </c>
      <c r="D93" s="57">
        <v>10764</v>
      </c>
      <c r="E93" s="60">
        <v>11</v>
      </c>
      <c r="F93" s="57">
        <v>10768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12</v>
      </c>
      <c r="B94" s="57">
        <v>10880</v>
      </c>
      <c r="C94" s="60">
        <v>13</v>
      </c>
      <c r="D94" s="57">
        <v>10888</v>
      </c>
      <c r="E94" s="60">
        <v>13</v>
      </c>
      <c r="F94" s="57">
        <v>10894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21</v>
      </c>
      <c r="B95" s="57">
        <v>10998</v>
      </c>
      <c r="C95" s="60">
        <v>11</v>
      </c>
      <c r="D95" s="57">
        <v>11011</v>
      </c>
      <c r="E95" s="60">
        <v>11</v>
      </c>
      <c r="F95" s="57">
        <v>11015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11118</v>
      </c>
      <c r="C96" s="60">
        <v>11</v>
      </c>
      <c r="D96" s="57">
        <v>11128</v>
      </c>
      <c r="E96" s="60">
        <v>11</v>
      </c>
      <c r="F96" s="57">
        <v>11133</v>
      </c>
      <c r="G96" s="63"/>
      <c r="H96" s="63"/>
      <c r="I96" s="39"/>
      <c r="J96" s="39"/>
      <c r="K96" s="49">
        <v>1</v>
      </c>
      <c r="L96">
        <v>211</v>
      </c>
    </row>
    <row r="97" spans="1:8" x14ac:dyDescent="0.25">
      <c r="A97" s="17"/>
      <c r="B97" s="17"/>
      <c r="C97" s="17"/>
      <c r="D97" s="17"/>
      <c r="E97" s="17"/>
      <c r="F97" s="17"/>
      <c r="G97" s="17"/>
      <c r="H9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129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65</v>
      </c>
      <c r="V3" s="25" t="s">
        <v>119</v>
      </c>
      <c r="W3">
        <f>COUNTA(L7:L17)</f>
        <v>11</v>
      </c>
      <c r="AA3" s="25" t="s">
        <v>119</v>
      </c>
      <c r="AB3">
        <f>COUNTA(L18:L28)</f>
        <v>11</v>
      </c>
      <c r="AF3" s="25" t="s">
        <v>119</v>
      </c>
      <c r="AG3">
        <f>COUNTA(L29:L38)</f>
        <v>10</v>
      </c>
      <c r="AK3" s="25" t="s">
        <v>119</v>
      </c>
      <c r="AL3">
        <f>COUNTA(L39:L49)</f>
        <v>11</v>
      </c>
      <c r="AP3" s="25" t="s">
        <v>119</v>
      </c>
      <c r="AQ3">
        <f>COUNTA(L50:L60)</f>
        <v>11</v>
      </c>
      <c r="AU3" s="25" t="s">
        <v>119</v>
      </c>
      <c r="AV3">
        <f>COUNTA(L61:L71)</f>
        <v>11</v>
      </c>
    </row>
    <row r="4" spans="1:48" x14ac:dyDescent="0.25">
      <c r="P4" s="25" t="s">
        <v>87</v>
      </c>
      <c r="Q4" s="26">
        <f>SUM(O7:O14)</f>
        <v>65</v>
      </c>
      <c r="V4" s="25" t="s">
        <v>120</v>
      </c>
      <c r="W4">
        <f>SUM(U7:U14)</f>
        <v>11</v>
      </c>
      <c r="AA4" s="25" t="s">
        <v>120</v>
      </c>
      <c r="AB4">
        <f>SUM(Z7:Z14)</f>
        <v>11</v>
      </c>
      <c r="AF4" s="25" t="s">
        <v>120</v>
      </c>
      <c r="AG4">
        <f>SUM(AE7:AE14)</f>
        <v>10</v>
      </c>
      <c r="AK4" s="25" t="s">
        <v>120</v>
      </c>
      <c r="AL4">
        <f>SUM(AJ7:AJ14)</f>
        <v>11</v>
      </c>
      <c r="AP4" s="25" t="s">
        <v>120</v>
      </c>
      <c r="AQ4">
        <f>SUM(AO7:AO14)</f>
        <v>11</v>
      </c>
      <c r="AU4" s="25" t="s">
        <v>120</v>
      </c>
      <c r="AV4">
        <f>SUM(AT7:AT14)</f>
        <v>11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17</v>
      </c>
      <c r="C7" s="58">
        <v>13</v>
      </c>
      <c r="D7" s="55">
        <v>24</v>
      </c>
      <c r="E7" s="58">
        <v>13</v>
      </c>
      <c r="F7" s="55">
        <v>32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16</v>
      </c>
      <c r="P7" s="34">
        <f>O7/$Q$4</f>
        <v>0.24615384615384617</v>
      </c>
      <c r="Q7" s="34">
        <f>IF(P7=0,0,(P7*((LOG(P7))/LOG(2))))</f>
        <v>-0.49781361551469649</v>
      </c>
      <c r="T7" s="34">
        <f>N7</f>
        <v>111</v>
      </c>
      <c r="U7" s="34">
        <f>COUNTIF(L7:L17,T7)</f>
        <v>6</v>
      </c>
      <c r="V7" s="34">
        <f>U7/(W4-U11)</f>
        <v>0.75</v>
      </c>
      <c r="W7" s="34">
        <f>IF(V7=0,0,(V7*((LOG(V7))/LOG(2))))</f>
        <v>-0.31127812445913283</v>
      </c>
      <c r="Y7" s="34">
        <f>N7</f>
        <v>111</v>
      </c>
      <c r="Z7" s="34">
        <f>COUNTIF(L18:L28,Y7)</f>
        <v>3</v>
      </c>
      <c r="AA7" s="34">
        <f>Z7/(AB4-Z11)</f>
        <v>0.75</v>
      </c>
      <c r="AB7" s="34">
        <f>IF(AA7=0,0,(AA7*((LOG(AA7))/LOG(2))))</f>
        <v>-0.31127812445913283</v>
      </c>
      <c r="AD7" s="34">
        <f>N7</f>
        <v>111</v>
      </c>
      <c r="AE7" s="34">
        <f>COUNTIF(L29:L38,AD7)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COUNTIF(L39:L49,AI7)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COUNTIF(L50:L60,AN7)</f>
        <v>3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COUNTIF(L61:L71,AS7)</f>
        <v>2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12</v>
      </c>
      <c r="B8" s="56">
        <v>138</v>
      </c>
      <c r="C8" s="59">
        <v>13</v>
      </c>
      <c r="D8" s="56">
        <v>143</v>
      </c>
      <c r="E8" s="59">
        <v>13</v>
      </c>
      <c r="F8" s="56">
        <v>147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6</v>
      </c>
      <c r="P8" s="34">
        <f>O8/$Q$4</f>
        <v>9.2307692307692313E-2</v>
      </c>
      <c r="Q8" s="34">
        <f>IF(P8=0,0,(P8*((LOG(P8))/LOG(2))))</f>
        <v>-0.31729895190528906</v>
      </c>
      <c r="T8" s="34">
        <f>N8</f>
        <v>112</v>
      </c>
      <c r="U8" s="34">
        <f>COUNTIF(L7:L17,T8)</f>
        <v>2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COUNTIF(L18:L28,Y8)</f>
        <v>1</v>
      </c>
      <c r="AA8" s="34">
        <f>Z8/(AB4-Z11)</f>
        <v>0.25</v>
      </c>
      <c r="AB8" s="34">
        <f>IF(AA8=0,0,(AA8*((LOG(AA8))/LOG(2))))</f>
        <v>-0.5</v>
      </c>
      <c r="AD8" s="34">
        <f>N8</f>
        <v>112</v>
      </c>
      <c r="AE8" s="34">
        <f>COUNTIF(L29:L38,AD8)</f>
        <v>1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COUNTIF(L39:L49,AI8)</f>
        <v>1</v>
      </c>
      <c r="AK8" s="34">
        <f>AJ8/(AL4-AJ11)</f>
        <v>0.33333333333333331</v>
      </c>
      <c r="AL8" s="34">
        <f>IF(AK8=0,0,(AK8*((LOG(AK8))/LOG(2))))</f>
        <v>-0.52832083357371862</v>
      </c>
      <c r="AN8" s="34">
        <f>N8</f>
        <v>112</v>
      </c>
      <c r="AO8" s="34">
        <f>COUNTIF(L50:L60,AN8)</f>
        <v>1</v>
      </c>
      <c r="AP8" s="34">
        <f>AO8/(AQ4-AO11)</f>
        <v>0.25</v>
      </c>
      <c r="AQ8" s="34">
        <f>IF(AP8=0,0,(AP8*((LOG(AP8))/LOG(2))))</f>
        <v>-0.5</v>
      </c>
      <c r="AS8" s="34">
        <f>N8</f>
        <v>112</v>
      </c>
      <c r="AT8" s="34">
        <f>COUNTIF(L61:L71,AS8)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263</v>
      </c>
      <c r="C9" s="59">
        <v>13</v>
      </c>
      <c r="D9" s="56">
        <v>267</v>
      </c>
      <c r="E9" s="59">
        <v>13</v>
      </c>
      <c r="F9" s="56">
        <v>274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COUNTIF(L29:L38,AD9)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COUNTIF(L50:L60,AN9)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COUNTIF(L61:L71,AS9)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388</v>
      </c>
      <c r="C10" s="59">
        <v>13</v>
      </c>
      <c r="D10" s="56">
        <v>395</v>
      </c>
      <c r="E10" s="59">
        <v>13</v>
      </c>
      <c r="F10" s="56">
        <v>399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COUNTIF(L50:L60,AN10)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COUNTIF(L61:L71,AS10)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505</v>
      </c>
      <c r="C11" s="59">
        <v>13</v>
      </c>
      <c r="D11" s="56">
        <v>514</v>
      </c>
      <c r="E11" s="59">
        <v>13</v>
      </c>
      <c r="F11" s="56">
        <v>523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0.61538461538461542</v>
      </c>
      <c r="Q11" s="34">
        <f>IF(P11=0,0,(P11*((LOG(P11))/LOG(2))))</f>
        <v>-0.43103982654836437</v>
      </c>
      <c r="T11" s="34">
        <f>N11</f>
        <v>211</v>
      </c>
      <c r="U11" s="34">
        <f>COUNTIF(L7:L17,T11)</f>
        <v>3</v>
      </c>
      <c r="V11" s="53"/>
      <c r="W11" s="54"/>
      <c r="Y11" s="34">
        <f>N11</f>
        <v>211</v>
      </c>
      <c r="Z11" s="34">
        <f>COUNTIF(L18:L28,Y11)</f>
        <v>7</v>
      </c>
      <c r="AA11" s="53"/>
      <c r="AB11" s="54"/>
      <c r="AD11" s="34">
        <f>N11</f>
        <v>211</v>
      </c>
      <c r="AE11" s="34">
        <f>COUNTIF(L29:L38,AD11)</f>
        <v>7</v>
      </c>
      <c r="AF11" s="53"/>
      <c r="AG11" s="54"/>
      <c r="AI11" s="34">
        <f>N11</f>
        <v>211</v>
      </c>
      <c r="AJ11" s="34">
        <f>COUNTIF(L39:L49,AI11)</f>
        <v>8</v>
      </c>
      <c r="AK11" s="53"/>
      <c r="AL11" s="54"/>
      <c r="AN11" s="34">
        <f>N11</f>
        <v>211</v>
      </c>
      <c r="AO11" s="34">
        <f>COUNTIF(L50:L60,AN11)</f>
        <v>7</v>
      </c>
      <c r="AP11" s="53"/>
      <c r="AQ11" s="54"/>
      <c r="AS11" s="34">
        <f>N11</f>
        <v>211</v>
      </c>
      <c r="AT11" s="34">
        <f>COUNTIF(L61:L71,AS11)</f>
        <v>8</v>
      </c>
      <c r="AU11" s="53"/>
      <c r="AV11" s="54"/>
    </row>
    <row r="12" spans="1:48" x14ac:dyDescent="0.25">
      <c r="A12" s="56">
        <v>12</v>
      </c>
      <c r="B12" s="56">
        <v>636</v>
      </c>
      <c r="C12" s="59">
        <v>13</v>
      </c>
      <c r="D12" s="56">
        <v>654</v>
      </c>
      <c r="E12" s="59">
        <v>13</v>
      </c>
      <c r="F12" s="56">
        <v>659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COUNTIF(L50:L60,AN12)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COUNTIF(L61:L71,AS12)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778</v>
      </c>
      <c r="C13" s="59">
        <v>11</v>
      </c>
      <c r="D13" s="56">
        <v>788</v>
      </c>
      <c r="E13" s="59">
        <v>11</v>
      </c>
      <c r="F13" s="56">
        <v>793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</v>
      </c>
      <c r="P13" s="34">
        <f>O13/$Q$4</f>
        <v>4.6153846153846156E-2</v>
      </c>
      <c r="Q13" s="34">
        <f>IF(P13=0,0,(P13*((LOG(P13))/LOG(2))))</f>
        <v>-0.20480332210649072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COUNTIF(L29:L38,AD13)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COUNTIF(L39:L49,AI13)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COUNTIF(L50:L60,AN13)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COUNTIF(L61:L71,AS13)</f>
        <v>1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25">
      <c r="A14" s="56">
        <v>12</v>
      </c>
      <c r="B14" s="56">
        <v>907</v>
      </c>
      <c r="C14" s="59">
        <v>13</v>
      </c>
      <c r="D14" s="56">
        <v>912</v>
      </c>
      <c r="E14" s="59">
        <v>24</v>
      </c>
      <c r="F14" s="56">
        <v>925</v>
      </c>
      <c r="G14" s="62"/>
      <c r="H14" s="62"/>
      <c r="I14" s="40"/>
      <c r="J14" s="40"/>
      <c r="K14" s="41">
        <v>0</v>
      </c>
      <c r="L14">
        <v>112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COUNTIF(L50:L60,AN14)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COUNTIF(L61:L71,AS14)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1035</v>
      </c>
      <c r="C15" s="59">
        <v>11</v>
      </c>
      <c r="D15" s="56">
        <v>1051</v>
      </c>
      <c r="E15" s="59">
        <v>11</v>
      </c>
      <c r="F15" s="56">
        <v>1055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1.4509557160748405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1.5849625007211559</v>
      </c>
      <c r="AK15">
        <f>SUM(AK7:AK14)</f>
        <v>1</v>
      </c>
      <c r="AL15">
        <f>-SUM(AL7:AL14)</f>
        <v>1.5849625007211559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21</v>
      </c>
      <c r="B16" s="56">
        <v>1155</v>
      </c>
      <c r="C16" s="59">
        <v>11</v>
      </c>
      <c r="D16" s="56">
        <v>1166</v>
      </c>
      <c r="E16" s="59">
        <v>11</v>
      </c>
      <c r="F16" s="56">
        <v>1170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0.24092778141778787</v>
      </c>
      <c r="V16" s="27" t="s">
        <v>118</v>
      </c>
      <c r="W16" s="27">
        <f>W15/(LOG(W4)/LOG(2))</f>
        <v>0.23451197014228101</v>
      </c>
      <c r="AA16" s="27" t="s">
        <v>121</v>
      </c>
      <c r="AB16" s="27">
        <f>AB15/(LOG(AB4)/LOG(2))</f>
        <v>0.23451197014228101</v>
      </c>
      <c r="AF16" s="27" t="s">
        <v>122</v>
      </c>
      <c r="AG16" s="27">
        <f>AG15/(LOG(AG4)/LOG(2))</f>
        <v>0.47712125471966238</v>
      </c>
      <c r="AK16" s="27" t="s">
        <v>123</v>
      </c>
      <c r="AL16" s="27">
        <f>AL15/(LOG(AL4)/LOG(2))</f>
        <v>0.45815690999132608</v>
      </c>
      <c r="AP16" s="27" t="s">
        <v>124</v>
      </c>
      <c r="AQ16" s="27">
        <f>AQ15/(LOG(AQ4)/LOG(2))</f>
        <v>0.23451197014228101</v>
      </c>
      <c r="AU16" s="27" t="s">
        <v>125</v>
      </c>
      <c r="AV16" s="27">
        <f>AV15/(LOG(AV4)/LOG(2))</f>
        <v>0.26544702577940094</v>
      </c>
    </row>
    <row r="17" spans="1:22" x14ac:dyDescent="0.25">
      <c r="A17" s="56">
        <v>12</v>
      </c>
      <c r="B17" s="56">
        <v>1281</v>
      </c>
      <c r="C17" s="59">
        <v>13</v>
      </c>
      <c r="D17" s="56">
        <v>1285</v>
      </c>
      <c r="E17" s="59">
        <v>24</v>
      </c>
      <c r="F17" s="56">
        <v>1300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7">
        <v>21</v>
      </c>
      <c r="B18" s="57">
        <v>1410</v>
      </c>
      <c r="C18" s="60">
        <v>11</v>
      </c>
      <c r="D18" s="57">
        <v>1423</v>
      </c>
      <c r="E18" s="60">
        <v>11</v>
      </c>
      <c r="F18" s="57">
        <v>1434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25">
      <c r="A19" s="57">
        <v>12</v>
      </c>
      <c r="B19" s="57">
        <v>1544</v>
      </c>
      <c r="C19" s="60">
        <v>13</v>
      </c>
      <c r="D19" s="57">
        <v>1549</v>
      </c>
      <c r="E19" s="60">
        <v>13</v>
      </c>
      <c r="F19" s="57">
        <v>1556</v>
      </c>
      <c r="G19" s="63"/>
      <c r="H19" s="63"/>
      <c r="I19" s="39"/>
      <c r="J19" s="39"/>
      <c r="K19" s="49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1669</v>
      </c>
      <c r="C20" s="60">
        <v>11</v>
      </c>
      <c r="D20" s="57">
        <v>1680</v>
      </c>
      <c r="E20" s="60">
        <v>11</v>
      </c>
      <c r="F20" s="57">
        <v>1685</v>
      </c>
      <c r="G20" s="63"/>
      <c r="H20" s="63"/>
      <c r="I20" s="39"/>
      <c r="J20" s="39"/>
      <c r="K20" s="49">
        <v>0</v>
      </c>
      <c r="L20">
        <v>211</v>
      </c>
      <c r="N20" s="38">
        <f>COUNTIF(L7:L71,G3)</f>
        <v>40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25">
      <c r="A21" s="57">
        <v>21</v>
      </c>
      <c r="B21" s="57">
        <v>1793</v>
      </c>
      <c r="C21" s="60">
        <v>11</v>
      </c>
      <c r="D21" s="57">
        <v>1804</v>
      </c>
      <c r="E21" s="60">
        <v>11</v>
      </c>
      <c r="F21" s="57">
        <v>1811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1916</v>
      </c>
      <c r="C22" s="60">
        <v>11</v>
      </c>
      <c r="D22" s="57">
        <v>1931</v>
      </c>
      <c r="E22" s="60">
        <v>11</v>
      </c>
      <c r="F22" s="57">
        <v>1938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2042</v>
      </c>
      <c r="C23" s="60">
        <v>13</v>
      </c>
      <c r="D23" s="57">
        <v>2047</v>
      </c>
      <c r="E23" s="60">
        <v>13</v>
      </c>
      <c r="F23" s="57">
        <v>2054</v>
      </c>
      <c r="G23" s="63"/>
      <c r="H23" s="63"/>
      <c r="I23" s="39"/>
      <c r="J23" s="39"/>
      <c r="K23" s="49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2162</v>
      </c>
      <c r="C24" s="60">
        <v>11</v>
      </c>
      <c r="D24" s="57">
        <v>2174</v>
      </c>
      <c r="E24" s="60">
        <v>11</v>
      </c>
      <c r="F24" s="57">
        <v>2182</v>
      </c>
      <c r="G24" s="63"/>
      <c r="H24" s="63"/>
      <c r="I24" s="39"/>
      <c r="J24" s="39"/>
      <c r="K24" s="49">
        <v>0</v>
      </c>
      <c r="L24">
        <v>211</v>
      </c>
      <c r="O24" s="43" t="s">
        <v>107</v>
      </c>
      <c r="P24" s="45">
        <f>U11</f>
        <v>3</v>
      </c>
      <c r="Q24" s="45">
        <f>Z11</f>
        <v>7</v>
      </c>
      <c r="R24" s="45">
        <f>AE11</f>
        <v>7</v>
      </c>
      <c r="S24" s="45">
        <f>AJ11</f>
        <v>8</v>
      </c>
      <c r="T24" s="45">
        <f>AO11</f>
        <v>7</v>
      </c>
      <c r="U24" s="45">
        <f>AT11</f>
        <v>8</v>
      </c>
      <c r="V24" s="43"/>
    </row>
    <row r="25" spans="1:22" x14ac:dyDescent="0.25">
      <c r="A25" s="57">
        <v>12</v>
      </c>
      <c r="B25" s="57">
        <v>2299</v>
      </c>
      <c r="C25" s="60">
        <v>13</v>
      </c>
      <c r="D25" s="57">
        <v>2304</v>
      </c>
      <c r="E25" s="60">
        <v>13</v>
      </c>
      <c r="F25" s="57">
        <v>2311</v>
      </c>
      <c r="G25" s="63"/>
      <c r="H25" s="63"/>
      <c r="I25" s="39"/>
      <c r="J25" s="39"/>
      <c r="K25" s="49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2414</v>
      </c>
      <c r="C26" s="60">
        <v>11</v>
      </c>
      <c r="D26" s="57">
        <v>2426</v>
      </c>
      <c r="E26" s="60">
        <v>11</v>
      </c>
      <c r="F26" s="57">
        <v>2433</v>
      </c>
      <c r="G26" s="63"/>
      <c r="H26" s="63"/>
      <c r="I26" s="39"/>
      <c r="J26" s="39"/>
      <c r="K26" s="49">
        <v>0</v>
      </c>
      <c r="L26">
        <v>211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2546</v>
      </c>
      <c r="C27" s="60">
        <v>13</v>
      </c>
      <c r="D27" s="57">
        <v>2553</v>
      </c>
      <c r="E27" s="60">
        <v>24</v>
      </c>
      <c r="F27" s="57">
        <v>2570</v>
      </c>
      <c r="G27" s="63"/>
      <c r="H27" s="63"/>
      <c r="I27" s="39"/>
      <c r="J27" s="39"/>
      <c r="K27" s="49">
        <v>0</v>
      </c>
      <c r="L27">
        <v>112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2676</v>
      </c>
      <c r="C28" s="60">
        <v>11</v>
      </c>
      <c r="D28" s="57">
        <v>2687</v>
      </c>
      <c r="E28" s="60">
        <v>11</v>
      </c>
      <c r="F28" s="57">
        <v>2691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111</v>
      </c>
      <c r="P28">
        <f>F17/P20</f>
        <v>118.18181818181819</v>
      </c>
      <c r="Q28">
        <f>(F28-F17)/Q20</f>
        <v>126.45454545454545</v>
      </c>
      <c r="R28">
        <f>(F38-F28)/R20</f>
        <v>118.6</v>
      </c>
      <c r="S28">
        <f>(F49-F38)/S20</f>
        <v>118.81818181818181</v>
      </c>
      <c r="T28">
        <f>(F60-F49)/T20</f>
        <v>124.54545454545455</v>
      </c>
      <c r="U28">
        <f>(F71-F60)/U20</f>
        <v>127</v>
      </c>
    </row>
    <row r="29" spans="1:22" x14ac:dyDescent="0.25">
      <c r="A29" s="56">
        <v>12</v>
      </c>
      <c r="B29" s="56">
        <v>2801</v>
      </c>
      <c r="C29" s="59">
        <v>13</v>
      </c>
      <c r="D29" s="56">
        <v>2805</v>
      </c>
      <c r="E29" s="59">
        <v>13</v>
      </c>
      <c r="F29" s="56">
        <v>2812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21</v>
      </c>
      <c r="B30" s="56">
        <v>2917</v>
      </c>
      <c r="C30" s="59">
        <v>11</v>
      </c>
      <c r="D30" s="56">
        <v>2929</v>
      </c>
      <c r="E30" s="59">
        <v>11</v>
      </c>
      <c r="F30" s="56">
        <v>2936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25">
      <c r="A31" s="56">
        <v>21</v>
      </c>
      <c r="B31" s="56">
        <v>3030</v>
      </c>
      <c r="C31" s="59">
        <v>22</v>
      </c>
      <c r="D31" s="56">
        <v>3045</v>
      </c>
      <c r="E31" s="59">
        <v>13</v>
      </c>
      <c r="F31" s="56">
        <v>3056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25">
      <c r="A32" s="56">
        <v>21</v>
      </c>
      <c r="B32" s="56">
        <v>3159</v>
      </c>
      <c r="C32" s="59">
        <v>11</v>
      </c>
      <c r="D32" s="56">
        <v>3170</v>
      </c>
      <c r="E32" s="59">
        <v>11</v>
      </c>
      <c r="F32" s="56">
        <v>3177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12</v>
      </c>
      <c r="B33" s="56">
        <v>3287</v>
      </c>
      <c r="C33" s="59">
        <v>13</v>
      </c>
      <c r="D33" s="56">
        <v>3294</v>
      </c>
      <c r="E33" s="59">
        <v>24</v>
      </c>
      <c r="F33" s="56">
        <v>3306</v>
      </c>
      <c r="G33" s="62"/>
      <c r="H33" s="62"/>
      <c r="I33" s="40"/>
      <c r="J33" s="40"/>
      <c r="K33" s="41">
        <v>0</v>
      </c>
      <c r="L33">
        <v>112</v>
      </c>
    </row>
    <row r="34" spans="1:12" x14ac:dyDescent="0.25">
      <c r="A34" s="56">
        <v>21</v>
      </c>
      <c r="B34" s="56">
        <v>3412</v>
      </c>
      <c r="C34" s="59">
        <v>11</v>
      </c>
      <c r="D34" s="56">
        <v>3425</v>
      </c>
      <c r="E34" s="59">
        <v>11</v>
      </c>
      <c r="F34" s="56">
        <v>3429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3529</v>
      </c>
      <c r="C35" s="59">
        <v>11</v>
      </c>
      <c r="D35" s="56">
        <v>3540</v>
      </c>
      <c r="E35" s="59">
        <v>11</v>
      </c>
      <c r="F35" s="56">
        <v>3544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3641</v>
      </c>
      <c r="C36" s="59">
        <v>11</v>
      </c>
      <c r="D36" s="56">
        <v>3652</v>
      </c>
      <c r="E36" s="59">
        <v>11</v>
      </c>
      <c r="F36" s="56">
        <v>3656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3750</v>
      </c>
      <c r="C37" s="59">
        <v>11</v>
      </c>
      <c r="D37" s="56">
        <v>3762</v>
      </c>
      <c r="E37" s="59">
        <v>11</v>
      </c>
      <c r="F37" s="56">
        <v>3766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3861</v>
      </c>
      <c r="C38" s="59">
        <v>11</v>
      </c>
      <c r="D38" s="56">
        <v>3872</v>
      </c>
      <c r="E38" s="59">
        <v>11</v>
      </c>
      <c r="F38" s="56">
        <v>3877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7">
        <v>21</v>
      </c>
      <c r="B39" s="57">
        <v>3979</v>
      </c>
      <c r="C39" s="60">
        <v>11</v>
      </c>
      <c r="D39" s="57">
        <v>3990</v>
      </c>
      <c r="E39" s="60">
        <v>11</v>
      </c>
      <c r="F39" s="57">
        <v>3994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21</v>
      </c>
      <c r="B40" s="57">
        <v>4090</v>
      </c>
      <c r="C40" s="60">
        <v>11</v>
      </c>
      <c r="D40" s="57">
        <v>4100</v>
      </c>
      <c r="E40" s="60">
        <v>11</v>
      </c>
      <c r="F40" s="57">
        <v>4105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12</v>
      </c>
      <c r="B41" s="57">
        <v>4211</v>
      </c>
      <c r="C41" s="60">
        <v>13</v>
      </c>
      <c r="D41" s="57">
        <v>4218</v>
      </c>
      <c r="E41" s="60">
        <v>13</v>
      </c>
      <c r="F41" s="57">
        <v>4224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21</v>
      </c>
      <c r="B42" s="57">
        <v>4327</v>
      </c>
      <c r="C42" s="60">
        <v>11</v>
      </c>
      <c r="D42" s="57">
        <v>4341</v>
      </c>
      <c r="E42" s="60">
        <v>11</v>
      </c>
      <c r="F42" s="57">
        <v>4347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21</v>
      </c>
      <c r="B43" s="57">
        <v>4442</v>
      </c>
      <c r="C43" s="60">
        <v>11</v>
      </c>
      <c r="D43" s="57">
        <v>4453</v>
      </c>
      <c r="E43" s="60">
        <v>11</v>
      </c>
      <c r="F43" s="57">
        <v>4460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4561</v>
      </c>
      <c r="C44" s="60">
        <v>11</v>
      </c>
      <c r="D44" s="57">
        <v>4573</v>
      </c>
      <c r="E44" s="60">
        <v>11</v>
      </c>
      <c r="F44" s="57">
        <v>4577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21</v>
      </c>
      <c r="B45" s="57">
        <v>4671</v>
      </c>
      <c r="C45" s="60">
        <v>11</v>
      </c>
      <c r="D45" s="57">
        <v>4684</v>
      </c>
      <c r="E45" s="60">
        <v>11</v>
      </c>
      <c r="F45" s="57">
        <v>4691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25">
      <c r="A46" s="57">
        <v>12</v>
      </c>
      <c r="B46" s="57">
        <v>4800</v>
      </c>
      <c r="C46" s="60">
        <v>13</v>
      </c>
      <c r="D46" s="57">
        <v>4804</v>
      </c>
      <c r="E46" s="60">
        <v>24</v>
      </c>
      <c r="F46" s="57">
        <v>4816</v>
      </c>
      <c r="G46" s="63"/>
      <c r="H46" s="63"/>
      <c r="I46" s="39"/>
      <c r="J46" s="39"/>
      <c r="K46" s="49">
        <v>0</v>
      </c>
      <c r="L46">
        <v>112</v>
      </c>
    </row>
    <row r="47" spans="1:12" x14ac:dyDescent="0.25">
      <c r="A47" s="57">
        <v>21</v>
      </c>
      <c r="B47" s="57">
        <v>4920</v>
      </c>
      <c r="C47" s="60">
        <v>11</v>
      </c>
      <c r="D47" s="57">
        <v>4939</v>
      </c>
      <c r="E47" s="60">
        <v>11</v>
      </c>
      <c r="F47" s="57">
        <v>4944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21</v>
      </c>
      <c r="B48" s="57">
        <v>5037</v>
      </c>
      <c r="C48" s="60">
        <v>22</v>
      </c>
      <c r="D48" s="57">
        <v>5049</v>
      </c>
      <c r="E48" s="60">
        <v>13</v>
      </c>
      <c r="F48" s="57">
        <v>5060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25">
      <c r="A49" s="57">
        <v>21</v>
      </c>
      <c r="B49" s="57">
        <v>5165</v>
      </c>
      <c r="C49" s="60">
        <v>11</v>
      </c>
      <c r="D49" s="57">
        <v>5177</v>
      </c>
      <c r="E49" s="60">
        <v>11</v>
      </c>
      <c r="F49" s="57">
        <v>5184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6">
        <v>12</v>
      </c>
      <c r="B50" s="56">
        <v>5290</v>
      </c>
      <c r="C50" s="59">
        <v>13</v>
      </c>
      <c r="D50" s="56">
        <v>5295</v>
      </c>
      <c r="E50" s="59">
        <v>13</v>
      </c>
      <c r="F50" s="56">
        <v>5302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5419</v>
      </c>
      <c r="C51" s="59">
        <v>13</v>
      </c>
      <c r="D51" s="56">
        <v>5424</v>
      </c>
      <c r="E51" s="59">
        <v>13</v>
      </c>
      <c r="F51" s="56">
        <v>5431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21</v>
      </c>
      <c r="B52" s="56">
        <v>5534</v>
      </c>
      <c r="C52" s="59">
        <v>11</v>
      </c>
      <c r="D52" s="56">
        <v>5567</v>
      </c>
      <c r="E52" s="59">
        <v>11</v>
      </c>
      <c r="F52" s="56">
        <v>5570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21</v>
      </c>
      <c r="B53" s="56">
        <v>5678</v>
      </c>
      <c r="C53" s="59">
        <v>11</v>
      </c>
      <c r="D53" s="56">
        <v>5689</v>
      </c>
      <c r="E53" s="59">
        <v>11</v>
      </c>
      <c r="F53" s="56">
        <v>5693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21</v>
      </c>
      <c r="B54" s="56">
        <v>5788</v>
      </c>
      <c r="C54" s="59">
        <v>11</v>
      </c>
      <c r="D54" s="56">
        <v>5800</v>
      </c>
      <c r="E54" s="59">
        <v>11</v>
      </c>
      <c r="F54" s="56">
        <v>5804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5908</v>
      </c>
      <c r="C55" s="59">
        <v>11</v>
      </c>
      <c r="D55" s="56">
        <v>5918</v>
      </c>
      <c r="E55" s="59">
        <v>11</v>
      </c>
      <c r="F55" s="56">
        <v>5923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25">
      <c r="A56" s="56">
        <v>12</v>
      </c>
      <c r="B56" s="56">
        <v>6036</v>
      </c>
      <c r="C56" s="59">
        <v>13</v>
      </c>
      <c r="D56" s="56">
        <v>6041</v>
      </c>
      <c r="E56" s="59">
        <v>13</v>
      </c>
      <c r="F56" s="56">
        <v>6048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21</v>
      </c>
      <c r="B57" s="56">
        <v>6153</v>
      </c>
      <c r="C57" s="59">
        <v>11</v>
      </c>
      <c r="D57" s="56">
        <v>6169</v>
      </c>
      <c r="E57" s="59">
        <v>11</v>
      </c>
      <c r="F57" s="56">
        <v>6173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6276</v>
      </c>
      <c r="C58" s="59">
        <v>11</v>
      </c>
      <c r="D58" s="56">
        <v>6287</v>
      </c>
      <c r="E58" s="59">
        <v>11</v>
      </c>
      <c r="F58" s="56">
        <v>6295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12</v>
      </c>
      <c r="B59" s="56">
        <v>6414</v>
      </c>
      <c r="C59" s="59">
        <v>13</v>
      </c>
      <c r="D59" s="56">
        <v>6421</v>
      </c>
      <c r="E59" s="59">
        <v>24</v>
      </c>
      <c r="F59" s="56">
        <v>6432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21</v>
      </c>
      <c r="B60" s="56">
        <v>6537</v>
      </c>
      <c r="C60" s="59">
        <v>11</v>
      </c>
      <c r="D60" s="56">
        <v>6549</v>
      </c>
      <c r="E60" s="59">
        <v>11</v>
      </c>
      <c r="F60" s="56">
        <v>6554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7">
        <v>21</v>
      </c>
      <c r="B61" s="57">
        <v>6660</v>
      </c>
      <c r="C61" s="60">
        <v>11</v>
      </c>
      <c r="D61" s="57">
        <v>6672</v>
      </c>
      <c r="E61" s="60">
        <v>11</v>
      </c>
      <c r="F61" s="57">
        <v>6676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21</v>
      </c>
      <c r="B62" s="57">
        <v>6786</v>
      </c>
      <c r="C62" s="60">
        <v>11</v>
      </c>
      <c r="D62" s="57">
        <v>6797</v>
      </c>
      <c r="E62" s="60">
        <v>11</v>
      </c>
      <c r="F62" s="57">
        <v>6802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6908</v>
      </c>
      <c r="C63" s="60">
        <v>11</v>
      </c>
      <c r="D63" s="57">
        <v>6918</v>
      </c>
      <c r="E63" s="60">
        <v>11</v>
      </c>
      <c r="F63" s="57">
        <v>6925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7027</v>
      </c>
      <c r="C64" s="60">
        <v>11</v>
      </c>
      <c r="D64" s="57">
        <v>7038</v>
      </c>
      <c r="E64" s="60">
        <v>11</v>
      </c>
      <c r="F64" s="57">
        <v>7044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7144</v>
      </c>
      <c r="C65" s="60">
        <v>11</v>
      </c>
      <c r="D65" s="57">
        <v>7155</v>
      </c>
      <c r="E65" s="60">
        <v>11</v>
      </c>
      <c r="F65" s="57">
        <v>7162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12</v>
      </c>
      <c r="B66" s="57">
        <v>7279</v>
      </c>
      <c r="C66" s="60">
        <v>13</v>
      </c>
      <c r="D66" s="57">
        <v>7284</v>
      </c>
      <c r="E66" s="60">
        <v>13</v>
      </c>
      <c r="F66" s="57">
        <v>7295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21</v>
      </c>
      <c r="B67" s="57">
        <v>7399</v>
      </c>
      <c r="C67" s="60">
        <v>22</v>
      </c>
      <c r="D67" s="57">
        <v>7415</v>
      </c>
      <c r="E67" s="60">
        <v>13</v>
      </c>
      <c r="F67" s="57">
        <v>7426</v>
      </c>
      <c r="G67" s="63"/>
      <c r="H67" s="63"/>
      <c r="I67" s="39"/>
      <c r="J67" s="39"/>
      <c r="K67" s="49">
        <v>0</v>
      </c>
      <c r="L67">
        <v>221</v>
      </c>
    </row>
    <row r="68" spans="1:12" x14ac:dyDescent="0.25">
      <c r="A68" s="57">
        <v>12</v>
      </c>
      <c r="B68" s="57">
        <v>7556</v>
      </c>
      <c r="C68" s="60">
        <v>13</v>
      </c>
      <c r="D68" s="57">
        <v>7565</v>
      </c>
      <c r="E68" s="60">
        <v>13</v>
      </c>
      <c r="F68" s="57">
        <v>7572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21</v>
      </c>
      <c r="B69" s="57">
        <v>7678</v>
      </c>
      <c r="C69" s="60">
        <v>11</v>
      </c>
      <c r="D69" s="57">
        <v>7690</v>
      </c>
      <c r="E69" s="60">
        <v>11</v>
      </c>
      <c r="F69" s="57">
        <v>7698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21</v>
      </c>
      <c r="B70" s="57">
        <v>7807</v>
      </c>
      <c r="C70" s="60">
        <v>11</v>
      </c>
      <c r="D70" s="57">
        <v>7819</v>
      </c>
      <c r="E70" s="60">
        <v>11</v>
      </c>
      <c r="F70" s="57">
        <v>7823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21</v>
      </c>
      <c r="B71" s="57">
        <v>7932</v>
      </c>
      <c r="C71" s="60">
        <v>11</v>
      </c>
      <c r="D71" s="57">
        <v>7943</v>
      </c>
      <c r="E71" s="60">
        <v>11</v>
      </c>
      <c r="F71" s="57">
        <v>7951</v>
      </c>
      <c r="G71" s="63"/>
      <c r="H71" s="63"/>
      <c r="I71" s="39"/>
      <c r="J71" s="39"/>
      <c r="K71" s="49">
        <v>1</v>
      </c>
      <c r="L71">
        <v>211</v>
      </c>
    </row>
    <row r="72" spans="1:12" x14ac:dyDescent="0.25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130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109</v>
      </c>
      <c r="V3" s="25" t="s">
        <v>119</v>
      </c>
      <c r="W3">
        <f>COUNTA(L7:L24)</f>
        <v>18</v>
      </c>
      <c r="AA3" s="25" t="s">
        <v>119</v>
      </c>
      <c r="AB3">
        <f>COUNTA(L25:L42)</f>
        <v>18</v>
      </c>
      <c r="AF3" s="25" t="s">
        <v>119</v>
      </c>
      <c r="AG3">
        <f>COUNTA(L43:L61)</f>
        <v>19</v>
      </c>
      <c r="AK3" s="25" t="s">
        <v>119</v>
      </c>
      <c r="AL3">
        <f>COUNTA(L62:L79)</f>
        <v>18</v>
      </c>
      <c r="AP3" s="25" t="s">
        <v>119</v>
      </c>
      <c r="AQ3">
        <f>COUNTA(L80:L97)</f>
        <v>18</v>
      </c>
      <c r="AU3" s="25" t="s">
        <v>119</v>
      </c>
      <c r="AV3">
        <f>COUNTA(L98:L115)</f>
        <v>18</v>
      </c>
    </row>
    <row r="4" spans="1:48" x14ac:dyDescent="0.25">
      <c r="P4" s="25" t="s">
        <v>87</v>
      </c>
      <c r="Q4" s="26">
        <f>SUM(O7:O14)</f>
        <v>109</v>
      </c>
      <c r="V4" s="25" t="s">
        <v>120</v>
      </c>
      <c r="W4">
        <f>SUM(U7:U14)</f>
        <v>18</v>
      </c>
      <c r="AA4" s="25" t="s">
        <v>120</v>
      </c>
      <c r="AB4">
        <f>SUM(Z7:Z14)</f>
        <v>18</v>
      </c>
      <c r="AF4" s="25" t="s">
        <v>120</v>
      </c>
      <c r="AG4">
        <f>SUM(AE7:AE14)</f>
        <v>19</v>
      </c>
      <c r="AK4" s="25" t="s">
        <v>120</v>
      </c>
      <c r="AL4">
        <f>SUM(AJ7:AJ14)</f>
        <v>18</v>
      </c>
      <c r="AP4" s="25" t="s">
        <v>120</v>
      </c>
      <c r="AQ4">
        <f>SUM(AO7:AO14)</f>
        <v>18</v>
      </c>
      <c r="AU4" s="25" t="s">
        <v>120</v>
      </c>
      <c r="AV4">
        <f>SUM(AT7:AT14)</f>
        <v>18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20</v>
      </c>
      <c r="C7" s="58">
        <v>13</v>
      </c>
      <c r="D7" s="55">
        <v>33</v>
      </c>
      <c r="E7" s="58">
        <v>13</v>
      </c>
      <c r="F7" s="55">
        <v>45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19</v>
      </c>
      <c r="P7" s="34">
        <f>O7/$Q$4</f>
        <v>0.1743119266055046</v>
      </c>
      <c r="Q7" s="34">
        <f>IF(P7=0,0,(P7*((LOG(P7))/LOG(2))))</f>
        <v>-0.43931082032416036</v>
      </c>
      <c r="T7" s="34">
        <f>N7</f>
        <v>111</v>
      </c>
      <c r="U7" s="34">
        <f>COUNTIF(L7:L24,T7)</f>
        <v>5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COUNTIF(L25:L42,Y7)</f>
        <v>1</v>
      </c>
      <c r="AA7" s="34">
        <f>Z7/(AB4-Z11)</f>
        <v>8.3333333333333329E-2</v>
      </c>
      <c r="AB7" s="34">
        <f>IF(AA7=0,0,(AA7*((LOG(AA7))/LOG(2))))</f>
        <v>-0.29874687506009634</v>
      </c>
      <c r="AD7" s="34">
        <f>N7</f>
        <v>111</v>
      </c>
      <c r="AE7" s="34">
        <f>COUNTIF(L43:L61,AD7)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COUNTIF(L62:L79,AI7)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COUNTIF(L80:L97,AN7)</f>
        <v>3</v>
      </c>
      <c r="AP7" s="34">
        <f>AO7/(AQ4-AO11)</f>
        <v>0.23076923076923078</v>
      </c>
      <c r="AQ7" s="34">
        <f>IF(AP7=0,0,(AP7*((LOG(AP7))/LOG(2))))</f>
        <v>-0.48818705017383146</v>
      </c>
      <c r="AS7" s="34">
        <f>N7</f>
        <v>111</v>
      </c>
      <c r="AT7" s="34">
        <f>COUNTIF(L98:L115,AS7)</f>
        <v>10</v>
      </c>
      <c r="AU7" s="34">
        <f>AT7/(AV4-AT11)</f>
        <v>0.90909090909090906</v>
      </c>
      <c r="AV7" s="34">
        <f>IF(AU7=0,0,(AU7*((LOG(AU7))/LOG(2))))</f>
        <v>-0.12500320340903179</v>
      </c>
    </row>
    <row r="8" spans="1:48" x14ac:dyDescent="0.25">
      <c r="A8" s="56">
        <v>12</v>
      </c>
      <c r="B8" s="56">
        <v>165</v>
      </c>
      <c r="C8" s="59">
        <v>13</v>
      </c>
      <c r="D8" s="56">
        <v>170</v>
      </c>
      <c r="E8" s="59">
        <v>13</v>
      </c>
      <c r="F8" s="56">
        <v>190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</v>
      </c>
      <c r="P8" s="34">
        <f>O8/$Q$4</f>
        <v>1.834862385321101E-2</v>
      </c>
      <c r="Q8" s="34">
        <f>IF(P8=0,0,(P8*((LOG(P8))/LOG(2))))</f>
        <v>-0.10583824449131975</v>
      </c>
      <c r="T8" s="34">
        <f>N8</f>
        <v>112</v>
      </c>
      <c r="U8" s="34">
        <f>COUNTIF(L7:L24,T8)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COUNTIF(L25:L42,Y8)</f>
        <v>1</v>
      </c>
      <c r="AA8" s="34">
        <f>Z8/(AB4-Z11)</f>
        <v>8.3333333333333329E-2</v>
      </c>
      <c r="AB8" s="34">
        <f>IF(AA8=0,0,(AA8*((LOG(AA8))/LOG(2))))</f>
        <v>-0.29874687506009634</v>
      </c>
      <c r="AD8" s="34">
        <f>N8</f>
        <v>112</v>
      </c>
      <c r="AE8" s="34">
        <f>COUNTIF(L43:L61,AD8)</f>
        <v>1</v>
      </c>
      <c r="AF8" s="34">
        <f>AE8/(AG4-AE11)</f>
        <v>6.6666666666666666E-2</v>
      </c>
      <c r="AG8" s="34">
        <f>IF(AF8=0,0,(AF8*((LOG(AF8))/LOG(2))))</f>
        <v>-0.26045937304056793</v>
      </c>
      <c r="AI8" s="34">
        <f>N8</f>
        <v>112</v>
      </c>
      <c r="AJ8" s="34">
        <f>COUNTIF(L62:L79,AI8)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COUNTIF(L80:L97,AN8)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COUNTIF(L98:L115,AS8)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305</v>
      </c>
      <c r="C9" s="59">
        <v>13</v>
      </c>
      <c r="D9" s="56">
        <v>320</v>
      </c>
      <c r="E9" s="59">
        <v>13</v>
      </c>
      <c r="F9" s="56">
        <v>324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9.1743119266055051E-3</v>
      </c>
      <c r="Q9" s="34">
        <f>IF(P9=0,0,(P9*((LOG(P9))/LOG(2))))</f>
        <v>-6.2093434172265385E-2</v>
      </c>
      <c r="T9" s="34">
        <f>N9</f>
        <v>121</v>
      </c>
      <c r="U9" s="34">
        <f>COUNTIF(L7:L24,T9)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COUNTIF(L25:L42,Y9)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COUNTIF(L43:L61,AD9)</f>
        <v>1</v>
      </c>
      <c r="AF9" s="34">
        <f>AE9/(AG4-AE11)</f>
        <v>6.6666666666666666E-2</v>
      </c>
      <c r="AG9" s="34">
        <f>IF(AF9=0,0,(AF9*((LOG(AF9))/LOG(2))))</f>
        <v>-0.26045937304056793</v>
      </c>
      <c r="AI9" s="34">
        <f>N9</f>
        <v>121</v>
      </c>
      <c r="AJ9" s="34">
        <f>COUNTIF(L62:L79,AI9)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COUNTIF(L80:L97,AN9)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COUNTIF(L98:L115,AS9)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444</v>
      </c>
      <c r="C10" s="59">
        <v>13</v>
      </c>
      <c r="D10" s="56">
        <v>449</v>
      </c>
      <c r="E10" s="59">
        <v>13</v>
      </c>
      <c r="F10" s="56">
        <v>455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COUNTIF(L25:L42,Y10)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COUNTIF(L43:L61,AD10)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COUNTIF(L62:L79,AI10)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COUNTIF(L80:L97,AN10)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COUNTIF(L98:L115,AS10)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561</v>
      </c>
      <c r="C11" s="59">
        <v>11</v>
      </c>
      <c r="D11" s="56">
        <v>576</v>
      </c>
      <c r="E11" s="59">
        <v>11</v>
      </c>
      <c r="F11" s="56">
        <v>595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34</v>
      </c>
      <c r="P11" s="34">
        <f>O11/$Q$4</f>
        <v>0.31192660550458717</v>
      </c>
      <c r="Q11" s="34">
        <f>IF(P11=0,0,(P11*((LOG(P11))/LOG(2))))</f>
        <v>-0.52426174715508211</v>
      </c>
      <c r="T11" s="34">
        <f>N11</f>
        <v>211</v>
      </c>
      <c r="U11" s="34">
        <f>COUNTIF(L7:L24,T11)</f>
        <v>8</v>
      </c>
      <c r="V11" s="53"/>
      <c r="W11" s="54"/>
      <c r="Y11" s="34">
        <f>N11</f>
        <v>211</v>
      </c>
      <c r="Z11" s="34">
        <f>COUNTIF(L25:L42,Y11)</f>
        <v>6</v>
      </c>
      <c r="AA11" s="53"/>
      <c r="AB11" s="54"/>
      <c r="AD11" s="34">
        <f>N11</f>
        <v>211</v>
      </c>
      <c r="AE11" s="34">
        <f>COUNTIF(L43:L61,AD11)</f>
        <v>4</v>
      </c>
      <c r="AF11" s="53"/>
      <c r="AG11" s="54"/>
      <c r="AI11" s="34">
        <f>N11</f>
        <v>211</v>
      </c>
      <c r="AJ11" s="34">
        <f>COUNTIF(L62:L79,AI11)</f>
        <v>4</v>
      </c>
      <c r="AK11" s="53"/>
      <c r="AL11" s="54"/>
      <c r="AN11" s="34">
        <f>N11</f>
        <v>211</v>
      </c>
      <c r="AO11" s="34">
        <f>COUNTIF(L80:L97,AN11)</f>
        <v>5</v>
      </c>
      <c r="AP11" s="53"/>
      <c r="AQ11" s="54"/>
      <c r="AS11" s="34">
        <f>N11</f>
        <v>211</v>
      </c>
      <c r="AT11" s="34">
        <f>COUNTIF(L98:L115,AS11)</f>
        <v>7</v>
      </c>
      <c r="AU11" s="53"/>
      <c r="AV11" s="54"/>
    </row>
    <row r="12" spans="1:48" x14ac:dyDescent="0.25">
      <c r="A12" s="56">
        <v>12</v>
      </c>
      <c r="B12" s="56">
        <v>710</v>
      </c>
      <c r="C12" s="59">
        <v>13</v>
      </c>
      <c r="D12" s="56">
        <v>714</v>
      </c>
      <c r="E12" s="59">
        <v>13</v>
      </c>
      <c r="F12" s="56">
        <v>729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COUNTIF(L25:L42,Y12)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COUNTIF(L43:L61,AD12)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COUNTIF(L62:L79,AI12)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COUNTIF(L80:L97,AN12)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COUNTIF(L98:L115,AS12)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866</v>
      </c>
      <c r="C13" s="59">
        <v>11</v>
      </c>
      <c r="D13" s="56">
        <v>879</v>
      </c>
      <c r="E13" s="59">
        <v>11</v>
      </c>
      <c r="F13" s="56">
        <v>883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30</v>
      </c>
      <c r="P13" s="34">
        <f>O13/$Q$4</f>
        <v>0.27522935779816515</v>
      </c>
      <c r="Q13" s="34">
        <f>IF(P13=0,0,(P13*((LOG(P13))/LOG(2))))</f>
        <v>-0.51228267775277281</v>
      </c>
      <c r="T13" s="34">
        <f>N13</f>
        <v>221</v>
      </c>
      <c r="U13" s="34">
        <f>COUNTIF(L7:L24,T13)</f>
        <v>3</v>
      </c>
      <c r="V13" s="34">
        <f>U13/(W4-U11)</f>
        <v>0.3</v>
      </c>
      <c r="W13" s="34">
        <f>IF(V13=0,0,(V13*((LOG(V13))/LOG(2))))</f>
        <v>-0.52108967824986185</v>
      </c>
      <c r="Y13" s="34">
        <f>N13</f>
        <v>221</v>
      </c>
      <c r="Z13" s="34">
        <f>COUNTIF(L25:L42,Y13)</f>
        <v>7</v>
      </c>
      <c r="AA13" s="34">
        <f>Z13/(AB4-Z11)</f>
        <v>0.58333333333333337</v>
      </c>
      <c r="AB13" s="34">
        <f>IF(AA13=0,0,(AA13*((LOG(AA13))/LOG(2))))</f>
        <v>-0.45360442088707198</v>
      </c>
      <c r="AD13" s="34">
        <f>N13</f>
        <v>221</v>
      </c>
      <c r="AE13" s="34">
        <f>COUNTIF(L43:L61,AD13)</f>
        <v>8</v>
      </c>
      <c r="AF13" s="34">
        <f>AE13/(AG4-AE11)</f>
        <v>0.53333333333333333</v>
      </c>
      <c r="AG13" s="34">
        <f>IF(AF13=0,0,(AF13*((LOG(AF13))/LOG(2))))</f>
        <v>-0.4836749843245432</v>
      </c>
      <c r="AI13" s="34">
        <f>N13</f>
        <v>221</v>
      </c>
      <c r="AJ13" s="34">
        <f>COUNTIF(L62:L79,AI13)</f>
        <v>7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COUNTIF(L80:L97,AN13)</f>
        <v>4</v>
      </c>
      <c r="AP13" s="34">
        <f>AO13/(AQ4-AO11)</f>
        <v>0.30769230769230771</v>
      </c>
      <c r="AQ13" s="34">
        <f>IF(AP13=0,0,(AP13*((LOG(AP13))/LOG(2))))</f>
        <v>-0.52321222096648989</v>
      </c>
      <c r="AS13" s="34">
        <f>N13</f>
        <v>221</v>
      </c>
      <c r="AT13" s="34">
        <f>COUNTIF(L98:L115,AS13)</f>
        <v>1</v>
      </c>
      <c r="AU13" s="34">
        <f>AT13/(AV4-AT11)</f>
        <v>9.0909090909090912E-2</v>
      </c>
      <c r="AV13" s="34">
        <f>IF(AU13=0,0,(AU13*((LOG(AU13))/LOG(2))))</f>
        <v>-0.31449378351248153</v>
      </c>
    </row>
    <row r="14" spans="1:48" x14ac:dyDescent="0.25">
      <c r="A14" s="56">
        <v>21</v>
      </c>
      <c r="B14" s="56">
        <v>995</v>
      </c>
      <c r="C14" s="59">
        <v>11</v>
      </c>
      <c r="D14" s="56">
        <v>1005</v>
      </c>
      <c r="E14" s="59">
        <v>11</v>
      </c>
      <c r="F14" s="56">
        <v>1009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23</v>
      </c>
      <c r="P14" s="34">
        <f>O14/$Q$4</f>
        <v>0.21100917431192662</v>
      </c>
      <c r="Q14" s="34">
        <f>IF(P14=0,0,(P14*((LOG(P14))/LOG(2))))</f>
        <v>-0.47363591266566984</v>
      </c>
      <c r="T14" s="34">
        <f>N14</f>
        <v>222</v>
      </c>
      <c r="U14" s="34">
        <f>COUNTIF(L7:L24,T14)</f>
        <v>2</v>
      </c>
      <c r="V14" s="34">
        <f>U14/(W4-U11)</f>
        <v>0.2</v>
      </c>
      <c r="W14" s="34">
        <f>IF(V14=0,0,(V14*((LOG(V14))/LOG(2))))</f>
        <v>-0.46438561897747244</v>
      </c>
      <c r="Y14" s="34">
        <f>N14</f>
        <v>222</v>
      </c>
      <c r="Z14" s="34">
        <f>COUNTIF(L25:L42,Y14)</f>
        <v>3</v>
      </c>
      <c r="AA14" s="34">
        <f>Z14/(AB4-Z11)</f>
        <v>0.25</v>
      </c>
      <c r="AB14" s="34">
        <f>IF(AA14=0,0,(AA14*((LOG(AA14))/LOG(2))))</f>
        <v>-0.5</v>
      </c>
      <c r="AD14" s="34">
        <f>N14</f>
        <v>222</v>
      </c>
      <c r="AE14" s="34">
        <f>COUNTIF(L43:L61,AD14)</f>
        <v>5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COUNTIF(L62:L79,AI14)</f>
        <v>7</v>
      </c>
      <c r="AK14" s="34">
        <f>AJ14/(AL4-AJ11)</f>
        <v>0.5</v>
      </c>
      <c r="AL14" s="34">
        <f>IF(AK14=0,0,(AK14*((LOG(AK14))/LOG(2))))</f>
        <v>-0.5</v>
      </c>
      <c r="AN14" s="34">
        <f>N14</f>
        <v>222</v>
      </c>
      <c r="AO14" s="34">
        <f>COUNTIF(L80:L97,AN14)</f>
        <v>6</v>
      </c>
      <c r="AP14" s="34">
        <f>AO14/(AQ4-AO11)</f>
        <v>0.46153846153846156</v>
      </c>
      <c r="AQ14" s="34">
        <f>IF(AP14=0,0,(AP14*((LOG(AP14))/LOG(2))))</f>
        <v>-0.51483563880920125</v>
      </c>
      <c r="AS14" s="34">
        <f>N14</f>
        <v>222</v>
      </c>
      <c r="AT14" s="34">
        <f>COUNTIF(L98:L115,AS14)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1109</v>
      </c>
      <c r="C15" s="59">
        <v>22</v>
      </c>
      <c r="D15" s="56">
        <v>1121</v>
      </c>
      <c r="E15" s="59">
        <v>13</v>
      </c>
      <c r="F15" s="56">
        <v>1132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2.1174228365612704</v>
      </c>
      <c r="V15">
        <f>SUM(V7:V14)</f>
        <v>1</v>
      </c>
      <c r="W15">
        <f>-SUM(W7:W14)</f>
        <v>1.4854752972273344</v>
      </c>
      <c r="AA15">
        <f>SUM(AA7:AA14)</f>
        <v>1</v>
      </c>
      <c r="AB15">
        <f>-SUM(AB7:AB14)</f>
        <v>1.5510981710072647</v>
      </c>
      <c r="AF15">
        <f>SUM(AF7:AF14)</f>
        <v>1</v>
      </c>
      <c r="AG15">
        <f>-SUM(AG7:AG14)</f>
        <v>1.5329145639793977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1.5262349099495225</v>
      </c>
      <c r="AU15">
        <f>SUM(AU7:AU14)</f>
        <v>1</v>
      </c>
      <c r="AV15">
        <f>-SUM(AV7:AV14)</f>
        <v>0.43949698692151329</v>
      </c>
    </row>
    <row r="16" spans="1:48" x14ac:dyDescent="0.25">
      <c r="A16" s="56">
        <v>21</v>
      </c>
      <c r="B16" s="56">
        <v>1251</v>
      </c>
      <c r="C16" s="59">
        <v>11</v>
      </c>
      <c r="D16" s="56">
        <v>1262</v>
      </c>
      <c r="E16" s="59">
        <v>11</v>
      </c>
      <c r="F16" s="56">
        <v>1269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0.31284946374906225</v>
      </c>
      <c r="V16" s="27" t="s">
        <v>118</v>
      </c>
      <c r="W16" s="27">
        <f>W15/(LOG(W4)/LOG(2))</f>
        <v>0.35623549505411528</v>
      </c>
      <c r="AA16" s="27" t="s">
        <v>121</v>
      </c>
      <c r="AB16" s="27">
        <f>AB15/(LOG(AB4)/LOG(2))</f>
        <v>0.3719726782785695</v>
      </c>
      <c r="AF16" s="27" t="s">
        <v>122</v>
      </c>
      <c r="AG16" s="27">
        <f>AG15/(LOG(AG4)/LOG(2))</f>
        <v>0.36086175179028407</v>
      </c>
      <c r="AK16" s="27" t="s">
        <v>123</v>
      </c>
      <c r="AL16" s="27">
        <f>AL15/(LOG(AL4)/LOG(2))</f>
        <v>0.23981246656813146</v>
      </c>
      <c r="AP16" s="27" t="s">
        <v>124</v>
      </c>
      <c r="AQ16" s="27">
        <f>AQ15/(LOG(AQ4)/LOG(2))</f>
        <v>0.36601015831738498</v>
      </c>
      <c r="AU16" s="27" t="s">
        <v>125</v>
      </c>
      <c r="AV16" s="27">
        <f>AV15/(LOG(AV4)/LOG(2))</f>
        <v>0.10539685648290992</v>
      </c>
    </row>
    <row r="17" spans="1:22" x14ac:dyDescent="0.25">
      <c r="A17" s="56">
        <v>21</v>
      </c>
      <c r="B17" s="56">
        <v>1376</v>
      </c>
      <c r="C17" s="59">
        <v>11</v>
      </c>
      <c r="D17" s="56">
        <v>1387</v>
      </c>
      <c r="E17" s="59">
        <v>11</v>
      </c>
      <c r="F17" s="56">
        <v>1392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1499</v>
      </c>
      <c r="C18" s="59">
        <v>11</v>
      </c>
      <c r="D18" s="56">
        <v>1513</v>
      </c>
      <c r="E18" s="59">
        <v>11</v>
      </c>
      <c r="F18" s="56">
        <v>1516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1635</v>
      </c>
      <c r="C19" s="59">
        <v>11</v>
      </c>
      <c r="D19" s="56">
        <v>1645</v>
      </c>
      <c r="E19" s="59">
        <v>11</v>
      </c>
      <c r="F19" s="56">
        <v>1649</v>
      </c>
      <c r="G19" s="62"/>
      <c r="H19" s="62"/>
      <c r="I19" s="40"/>
      <c r="J19" s="40"/>
      <c r="K19" s="41">
        <v>0</v>
      </c>
      <c r="L19">
        <v>211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1748</v>
      </c>
      <c r="C20" s="59">
        <v>11</v>
      </c>
      <c r="D20" s="56">
        <v>1772</v>
      </c>
      <c r="E20" s="59">
        <v>11</v>
      </c>
      <c r="F20" s="56">
        <v>1778</v>
      </c>
      <c r="G20" s="62"/>
      <c r="H20" s="62"/>
      <c r="I20" s="40"/>
      <c r="J20" s="40"/>
      <c r="K20" s="41">
        <v>0</v>
      </c>
      <c r="L20">
        <v>211</v>
      </c>
      <c r="N20" s="38">
        <f>COUNTIF(L7:L115,G3)</f>
        <v>34</v>
      </c>
      <c r="O20" s="38"/>
      <c r="P20" s="45">
        <v>18</v>
      </c>
      <c r="Q20" s="45">
        <v>18</v>
      </c>
      <c r="R20" s="45">
        <v>19</v>
      </c>
      <c r="S20" s="45">
        <v>18</v>
      </c>
      <c r="T20" s="45">
        <v>18</v>
      </c>
      <c r="U20" s="45">
        <v>18</v>
      </c>
      <c r="V20" s="44"/>
    </row>
    <row r="21" spans="1:22" x14ac:dyDescent="0.25">
      <c r="A21" s="56">
        <v>21</v>
      </c>
      <c r="B21" s="56">
        <v>1873</v>
      </c>
      <c r="C21" s="59">
        <v>22</v>
      </c>
      <c r="D21" s="56">
        <v>1884</v>
      </c>
      <c r="E21" s="59">
        <v>13</v>
      </c>
      <c r="F21" s="56">
        <v>1895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1999</v>
      </c>
      <c r="C22" s="59">
        <v>22</v>
      </c>
      <c r="D22" s="56">
        <v>2011</v>
      </c>
      <c r="E22" s="59">
        <v>24</v>
      </c>
      <c r="F22" s="56">
        <v>2022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21</v>
      </c>
      <c r="B23" s="56">
        <v>2149</v>
      </c>
      <c r="C23" s="59">
        <v>22</v>
      </c>
      <c r="D23" s="56">
        <v>2156</v>
      </c>
      <c r="E23" s="59">
        <v>24</v>
      </c>
      <c r="F23" s="56">
        <v>2166</v>
      </c>
      <c r="G23" s="62"/>
      <c r="H23" s="62"/>
      <c r="I23" s="40"/>
      <c r="J23" s="40"/>
      <c r="K23" s="41">
        <v>0</v>
      </c>
      <c r="L23">
        <v>222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2269</v>
      </c>
      <c r="C24" s="59">
        <v>22</v>
      </c>
      <c r="D24" s="56">
        <v>2281</v>
      </c>
      <c r="E24" s="59">
        <v>13</v>
      </c>
      <c r="F24" s="56">
        <v>2292</v>
      </c>
      <c r="G24" s="62"/>
      <c r="H24" s="62"/>
      <c r="I24" s="40"/>
      <c r="J24" s="40"/>
      <c r="K24" s="41">
        <v>0</v>
      </c>
      <c r="L24">
        <v>221</v>
      </c>
      <c r="O24" s="43" t="s">
        <v>107</v>
      </c>
      <c r="P24" s="45">
        <f>U11</f>
        <v>8</v>
      </c>
      <c r="Q24" s="45">
        <f>Z11</f>
        <v>6</v>
      </c>
      <c r="R24" s="45">
        <f>AE11</f>
        <v>4</v>
      </c>
      <c r="S24" s="45">
        <f>AJ11</f>
        <v>4</v>
      </c>
      <c r="T24" s="45">
        <f>AO11</f>
        <v>5</v>
      </c>
      <c r="U24" s="45">
        <f>AT11</f>
        <v>7</v>
      </c>
      <c r="V24" s="43"/>
    </row>
    <row r="25" spans="1:22" x14ac:dyDescent="0.25">
      <c r="A25" s="57">
        <v>21</v>
      </c>
      <c r="B25" s="57">
        <v>2399</v>
      </c>
      <c r="C25" s="60">
        <v>11</v>
      </c>
      <c r="D25" s="57">
        <v>2414</v>
      </c>
      <c r="E25" s="60">
        <v>11</v>
      </c>
      <c r="F25" s="57">
        <v>2418</v>
      </c>
      <c r="G25" s="63"/>
      <c r="H25" s="63"/>
      <c r="I25" s="39"/>
      <c r="J25" s="39"/>
      <c r="K25" s="49">
        <v>0</v>
      </c>
      <c r="L25">
        <v>211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2514</v>
      </c>
      <c r="C26" s="60">
        <v>22</v>
      </c>
      <c r="D26" s="57">
        <v>2525</v>
      </c>
      <c r="E26" s="60">
        <v>13</v>
      </c>
      <c r="F26" s="57">
        <v>2537</v>
      </c>
      <c r="G26" s="63"/>
      <c r="H26" s="63"/>
      <c r="I26" s="39"/>
      <c r="J26" s="39"/>
      <c r="K26" s="49">
        <v>0</v>
      </c>
      <c r="L26">
        <v>221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2641</v>
      </c>
      <c r="C27" s="60">
        <v>22</v>
      </c>
      <c r="D27" s="57">
        <v>2652</v>
      </c>
      <c r="E27" s="60">
        <v>13</v>
      </c>
      <c r="F27" s="57">
        <v>2665</v>
      </c>
      <c r="G27" s="63"/>
      <c r="H27" s="63"/>
      <c r="I27" s="39"/>
      <c r="J27" s="39"/>
      <c r="K27" s="49">
        <v>0</v>
      </c>
      <c r="L27">
        <v>221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2767</v>
      </c>
      <c r="C28" s="60">
        <v>22</v>
      </c>
      <c r="D28" s="57">
        <v>2775</v>
      </c>
      <c r="E28" s="60">
        <v>13</v>
      </c>
      <c r="F28" s="57">
        <v>2789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111</v>
      </c>
      <c r="P28">
        <f>F24/P20</f>
        <v>127.33333333333333</v>
      </c>
      <c r="Q28">
        <f>(F42-F24)/Q20</f>
        <v>129.88888888888889</v>
      </c>
      <c r="R28">
        <f>(F61-F42)/R20</f>
        <v>135.63157894736841</v>
      </c>
      <c r="S28">
        <f>(F79-F61)/S20</f>
        <v>136.61111111111111</v>
      </c>
      <c r="T28">
        <f>(F97-F79)/T20</f>
        <v>144.38888888888889</v>
      </c>
      <c r="U28">
        <f>(F115-F97)/U20</f>
        <v>139.27777777777777</v>
      </c>
    </row>
    <row r="29" spans="1:22" x14ac:dyDescent="0.25">
      <c r="A29" s="57">
        <v>21</v>
      </c>
      <c r="B29" s="57">
        <v>2890</v>
      </c>
      <c r="C29" s="60">
        <v>22</v>
      </c>
      <c r="D29" s="57">
        <v>2903</v>
      </c>
      <c r="E29" s="60">
        <v>24</v>
      </c>
      <c r="F29" s="57">
        <v>2914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25">
      <c r="A30" s="57">
        <v>21</v>
      </c>
      <c r="B30" s="57">
        <v>3019</v>
      </c>
      <c r="C30" s="60">
        <v>22</v>
      </c>
      <c r="D30" s="57">
        <v>3030</v>
      </c>
      <c r="E30" s="60">
        <v>13</v>
      </c>
      <c r="F30" s="57">
        <v>3047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21</v>
      </c>
      <c r="B31" s="57">
        <v>3158</v>
      </c>
      <c r="C31" s="60">
        <v>11</v>
      </c>
      <c r="D31" s="57">
        <v>3178</v>
      </c>
      <c r="E31" s="60">
        <v>11</v>
      </c>
      <c r="F31" s="57">
        <v>3196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12</v>
      </c>
      <c r="B32" s="57">
        <v>3313</v>
      </c>
      <c r="C32" s="60">
        <v>13</v>
      </c>
      <c r="D32" s="57">
        <v>3317</v>
      </c>
      <c r="E32" s="60">
        <v>24</v>
      </c>
      <c r="F32" s="57">
        <v>3334</v>
      </c>
      <c r="G32" s="63"/>
      <c r="H32" s="63"/>
      <c r="I32" s="39"/>
      <c r="J32" s="39"/>
      <c r="K32" s="49">
        <v>0</v>
      </c>
      <c r="L32">
        <v>112</v>
      </c>
    </row>
    <row r="33" spans="1:12" x14ac:dyDescent="0.25">
      <c r="A33" s="57">
        <v>21</v>
      </c>
      <c r="B33" s="57">
        <v>3451</v>
      </c>
      <c r="C33" s="60">
        <v>11</v>
      </c>
      <c r="D33" s="57">
        <v>3462</v>
      </c>
      <c r="E33" s="60">
        <v>11</v>
      </c>
      <c r="F33" s="57">
        <v>3470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3568</v>
      </c>
      <c r="C34" s="60">
        <v>22</v>
      </c>
      <c r="D34" s="57">
        <v>3585</v>
      </c>
      <c r="E34" s="60">
        <v>13</v>
      </c>
      <c r="F34" s="57">
        <v>3596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21</v>
      </c>
      <c r="B35" s="57">
        <v>3712</v>
      </c>
      <c r="C35" s="60">
        <v>11</v>
      </c>
      <c r="D35" s="57">
        <v>3724</v>
      </c>
      <c r="E35" s="60">
        <v>11</v>
      </c>
      <c r="F35" s="57">
        <v>3729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21</v>
      </c>
      <c r="B36" s="57">
        <v>3824</v>
      </c>
      <c r="C36" s="60">
        <v>22</v>
      </c>
      <c r="D36" s="57">
        <v>3835</v>
      </c>
      <c r="E36" s="60">
        <v>24</v>
      </c>
      <c r="F36" s="57">
        <v>3850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25">
      <c r="A37" s="57">
        <v>21</v>
      </c>
      <c r="B37" s="57">
        <v>3973</v>
      </c>
      <c r="C37" s="60">
        <v>11</v>
      </c>
      <c r="D37" s="57">
        <v>3985</v>
      </c>
      <c r="E37" s="60">
        <v>11</v>
      </c>
      <c r="F37" s="57">
        <v>3989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21</v>
      </c>
      <c r="B38" s="57">
        <v>4096</v>
      </c>
      <c r="C38" s="60">
        <v>11</v>
      </c>
      <c r="D38" s="57">
        <v>4107</v>
      </c>
      <c r="E38" s="60">
        <v>11</v>
      </c>
      <c r="F38" s="57">
        <v>4113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21</v>
      </c>
      <c r="B39" s="57">
        <v>4211</v>
      </c>
      <c r="C39" s="60">
        <v>22</v>
      </c>
      <c r="D39" s="57">
        <v>4224</v>
      </c>
      <c r="E39" s="60">
        <v>13</v>
      </c>
      <c r="F39" s="57">
        <v>4234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25">
      <c r="A40" s="57">
        <v>21</v>
      </c>
      <c r="B40" s="57">
        <v>4341</v>
      </c>
      <c r="C40" s="60">
        <v>22</v>
      </c>
      <c r="D40" s="57">
        <v>4352</v>
      </c>
      <c r="E40" s="60">
        <v>13</v>
      </c>
      <c r="F40" s="57">
        <v>4362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25">
      <c r="A41" s="57">
        <v>12</v>
      </c>
      <c r="B41" s="57">
        <v>4490</v>
      </c>
      <c r="C41" s="60">
        <v>13</v>
      </c>
      <c r="D41" s="57">
        <v>4495</v>
      </c>
      <c r="E41" s="60">
        <v>13</v>
      </c>
      <c r="F41" s="57">
        <v>4503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21</v>
      </c>
      <c r="B42" s="57">
        <v>4607</v>
      </c>
      <c r="C42" s="60">
        <v>22</v>
      </c>
      <c r="D42" s="57">
        <v>4619</v>
      </c>
      <c r="E42" s="60">
        <v>24</v>
      </c>
      <c r="F42" s="57">
        <v>4630</v>
      </c>
      <c r="G42" s="63"/>
      <c r="H42" s="63"/>
      <c r="I42" s="39"/>
      <c r="J42" s="39"/>
      <c r="K42" s="49">
        <v>0</v>
      </c>
      <c r="L42">
        <v>222</v>
      </c>
    </row>
    <row r="43" spans="1:12" x14ac:dyDescent="0.25">
      <c r="A43" s="56">
        <v>21</v>
      </c>
      <c r="B43" s="56">
        <v>4739</v>
      </c>
      <c r="C43" s="59">
        <v>11</v>
      </c>
      <c r="D43" s="56">
        <v>4754</v>
      </c>
      <c r="E43" s="59">
        <v>11</v>
      </c>
      <c r="F43" s="56">
        <v>4758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4858</v>
      </c>
      <c r="C44" s="59">
        <v>22</v>
      </c>
      <c r="D44" s="56">
        <v>4872</v>
      </c>
      <c r="E44" s="59">
        <v>13</v>
      </c>
      <c r="F44" s="56">
        <v>4883</v>
      </c>
      <c r="G44" s="62"/>
      <c r="H44" s="62"/>
      <c r="I44" s="40"/>
      <c r="J44" s="40"/>
      <c r="K44" s="41">
        <v>0</v>
      </c>
      <c r="L44">
        <v>221</v>
      </c>
    </row>
    <row r="45" spans="1:12" x14ac:dyDescent="0.25">
      <c r="A45" s="56">
        <v>21</v>
      </c>
      <c r="B45" s="56">
        <v>4996</v>
      </c>
      <c r="C45" s="59">
        <v>22</v>
      </c>
      <c r="D45" s="56">
        <v>5008</v>
      </c>
      <c r="E45" s="59">
        <v>13</v>
      </c>
      <c r="F45" s="56">
        <v>5020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21</v>
      </c>
      <c r="B46" s="56">
        <v>5124</v>
      </c>
      <c r="C46" s="59">
        <v>22</v>
      </c>
      <c r="D46" s="56">
        <v>5134</v>
      </c>
      <c r="E46" s="59">
        <v>13</v>
      </c>
      <c r="F46" s="56">
        <v>5147</v>
      </c>
      <c r="G46" s="62"/>
      <c r="H46" s="62"/>
      <c r="I46" s="40"/>
      <c r="J46" s="40"/>
      <c r="K46" s="41">
        <v>0</v>
      </c>
      <c r="L46">
        <v>221</v>
      </c>
    </row>
    <row r="47" spans="1:12" x14ac:dyDescent="0.25">
      <c r="A47" s="56">
        <v>21</v>
      </c>
      <c r="B47" s="56">
        <v>5261</v>
      </c>
      <c r="C47" s="59">
        <v>22</v>
      </c>
      <c r="D47" s="56">
        <v>5273</v>
      </c>
      <c r="E47" s="59">
        <v>13</v>
      </c>
      <c r="F47" s="56">
        <v>5286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25">
      <c r="A48" s="56">
        <v>12</v>
      </c>
      <c r="B48" s="56">
        <v>5405</v>
      </c>
      <c r="C48" s="59">
        <v>24</v>
      </c>
      <c r="D48" s="56">
        <v>5421</v>
      </c>
      <c r="E48" s="59">
        <v>13</v>
      </c>
      <c r="F48" s="56">
        <v>5432</v>
      </c>
      <c r="G48" s="62"/>
      <c r="H48" s="62"/>
      <c r="I48" s="40"/>
      <c r="J48" s="40"/>
      <c r="K48" s="41">
        <v>0</v>
      </c>
      <c r="L48">
        <v>121</v>
      </c>
    </row>
    <row r="49" spans="1:12" x14ac:dyDescent="0.25">
      <c r="A49" s="56">
        <v>21</v>
      </c>
      <c r="B49" s="56">
        <v>5533</v>
      </c>
      <c r="C49" s="59">
        <v>22</v>
      </c>
      <c r="D49" s="56">
        <v>5541</v>
      </c>
      <c r="E49" s="59">
        <v>24</v>
      </c>
      <c r="F49" s="56">
        <v>5553</v>
      </c>
      <c r="G49" s="62"/>
      <c r="H49" s="62"/>
      <c r="I49" s="40"/>
      <c r="J49" s="40"/>
      <c r="K49" s="41">
        <v>0</v>
      </c>
      <c r="L49">
        <v>222</v>
      </c>
    </row>
    <row r="50" spans="1:12" x14ac:dyDescent="0.25">
      <c r="A50" s="56">
        <v>21</v>
      </c>
      <c r="B50" s="56">
        <v>5663</v>
      </c>
      <c r="C50" s="59">
        <v>22</v>
      </c>
      <c r="D50" s="56">
        <v>5679</v>
      </c>
      <c r="E50" s="59">
        <v>13</v>
      </c>
      <c r="F50" s="56">
        <v>5692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25">
      <c r="A51" s="56">
        <v>21</v>
      </c>
      <c r="B51" s="56">
        <v>5796</v>
      </c>
      <c r="C51" s="59">
        <v>22</v>
      </c>
      <c r="D51" s="56">
        <v>5804</v>
      </c>
      <c r="E51" s="59">
        <v>24</v>
      </c>
      <c r="F51" s="56">
        <v>5818</v>
      </c>
      <c r="G51" s="62"/>
      <c r="H51" s="62"/>
      <c r="I51" s="40"/>
      <c r="J51" s="40"/>
      <c r="K51" s="41">
        <v>0</v>
      </c>
      <c r="L51">
        <v>222</v>
      </c>
    </row>
    <row r="52" spans="1:12" x14ac:dyDescent="0.25">
      <c r="A52" s="56">
        <v>21</v>
      </c>
      <c r="B52" s="56">
        <v>5933</v>
      </c>
      <c r="C52" s="59">
        <v>22</v>
      </c>
      <c r="D52" s="56">
        <v>5945</v>
      </c>
      <c r="E52" s="59">
        <v>13</v>
      </c>
      <c r="F52" s="56">
        <v>5957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6095</v>
      </c>
      <c r="C53" s="59">
        <v>11</v>
      </c>
      <c r="D53" s="56">
        <v>6107</v>
      </c>
      <c r="E53" s="59">
        <v>11</v>
      </c>
      <c r="F53" s="56">
        <v>6114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12</v>
      </c>
      <c r="B54" s="56">
        <v>6231</v>
      </c>
      <c r="C54" s="59">
        <v>13</v>
      </c>
      <c r="D54" s="56">
        <v>6238</v>
      </c>
      <c r="E54" s="59">
        <v>24</v>
      </c>
      <c r="F54" s="56">
        <v>6247</v>
      </c>
      <c r="G54" s="62"/>
      <c r="H54" s="62"/>
      <c r="I54" s="40"/>
      <c r="J54" s="40"/>
      <c r="K54" s="41">
        <v>0</v>
      </c>
      <c r="L54">
        <v>112</v>
      </c>
    </row>
    <row r="55" spans="1:12" x14ac:dyDescent="0.25">
      <c r="A55" s="56">
        <v>21</v>
      </c>
      <c r="B55" s="56">
        <v>6350</v>
      </c>
      <c r="C55" s="59">
        <v>22</v>
      </c>
      <c r="D55" s="56">
        <v>6361</v>
      </c>
      <c r="E55" s="59">
        <v>24</v>
      </c>
      <c r="F55" s="56">
        <v>6374</v>
      </c>
      <c r="G55" s="62"/>
      <c r="H55" s="62"/>
      <c r="I55" s="40"/>
      <c r="J55" s="40"/>
      <c r="K55" s="41">
        <v>0</v>
      </c>
      <c r="L55">
        <v>222</v>
      </c>
    </row>
    <row r="56" spans="1:12" x14ac:dyDescent="0.25">
      <c r="A56" s="56">
        <v>21</v>
      </c>
      <c r="B56" s="56">
        <v>6497</v>
      </c>
      <c r="C56" s="59">
        <v>22</v>
      </c>
      <c r="D56" s="56">
        <v>6509</v>
      </c>
      <c r="E56" s="59">
        <v>13</v>
      </c>
      <c r="F56" s="56">
        <v>6524</v>
      </c>
      <c r="G56" s="62"/>
      <c r="H56" s="62"/>
      <c r="I56" s="40"/>
      <c r="J56" s="40"/>
      <c r="K56" s="41">
        <v>0</v>
      </c>
      <c r="L56">
        <v>221</v>
      </c>
    </row>
    <row r="57" spans="1:12" x14ac:dyDescent="0.25">
      <c r="A57" s="56">
        <v>21</v>
      </c>
      <c r="B57" s="56">
        <v>6628</v>
      </c>
      <c r="C57" s="59">
        <v>22</v>
      </c>
      <c r="D57" s="56">
        <v>6648</v>
      </c>
      <c r="E57" s="59">
        <v>24</v>
      </c>
      <c r="F57" s="56">
        <v>6656</v>
      </c>
      <c r="G57" s="62"/>
      <c r="H57" s="62"/>
      <c r="I57" s="40"/>
      <c r="J57" s="40"/>
      <c r="K57" s="41">
        <v>0</v>
      </c>
      <c r="L57">
        <v>222</v>
      </c>
    </row>
    <row r="58" spans="1:12" x14ac:dyDescent="0.25">
      <c r="A58" s="56">
        <v>21</v>
      </c>
      <c r="B58" s="56">
        <v>6768</v>
      </c>
      <c r="C58" s="59">
        <v>22</v>
      </c>
      <c r="D58" s="56">
        <v>6782</v>
      </c>
      <c r="E58" s="59">
        <v>24</v>
      </c>
      <c r="F58" s="56">
        <v>6795</v>
      </c>
      <c r="G58" s="62"/>
      <c r="H58" s="62"/>
      <c r="I58" s="40"/>
      <c r="J58" s="40"/>
      <c r="K58" s="41">
        <v>0</v>
      </c>
      <c r="L58">
        <v>222</v>
      </c>
    </row>
    <row r="59" spans="1:12" x14ac:dyDescent="0.25">
      <c r="A59" s="56">
        <v>21</v>
      </c>
      <c r="B59" s="56">
        <v>6922</v>
      </c>
      <c r="C59" s="59">
        <v>11</v>
      </c>
      <c r="D59" s="56">
        <v>6935</v>
      </c>
      <c r="E59" s="59">
        <v>11</v>
      </c>
      <c r="F59" s="56">
        <v>6941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7049</v>
      </c>
      <c r="C60" s="59">
        <v>11</v>
      </c>
      <c r="D60" s="56">
        <v>7062</v>
      </c>
      <c r="E60" s="59">
        <v>11</v>
      </c>
      <c r="F60" s="56">
        <v>7066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7173</v>
      </c>
      <c r="C61" s="59">
        <v>22</v>
      </c>
      <c r="D61" s="56">
        <v>7185</v>
      </c>
      <c r="E61" s="59">
        <v>13</v>
      </c>
      <c r="F61" s="56">
        <v>7207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25">
      <c r="A62" s="57">
        <v>21</v>
      </c>
      <c r="B62" s="57">
        <v>7320</v>
      </c>
      <c r="C62" s="60">
        <v>22</v>
      </c>
      <c r="D62" s="57">
        <v>7331</v>
      </c>
      <c r="E62" s="60">
        <v>13</v>
      </c>
      <c r="F62" s="57">
        <v>7344</v>
      </c>
      <c r="G62" s="63"/>
      <c r="H62" s="63"/>
      <c r="I62" s="39"/>
      <c r="J62" s="39"/>
      <c r="K62" s="49">
        <v>0</v>
      </c>
      <c r="L62">
        <v>221</v>
      </c>
    </row>
    <row r="63" spans="1:12" x14ac:dyDescent="0.25">
      <c r="A63" s="57">
        <v>21</v>
      </c>
      <c r="B63" s="57">
        <v>7452</v>
      </c>
      <c r="C63" s="60">
        <v>22</v>
      </c>
      <c r="D63" s="57">
        <v>7460</v>
      </c>
      <c r="E63" s="60">
        <v>24</v>
      </c>
      <c r="F63" s="57">
        <v>7473</v>
      </c>
      <c r="G63" s="63"/>
      <c r="H63" s="63"/>
      <c r="I63" s="39"/>
      <c r="J63" s="39"/>
      <c r="K63" s="49">
        <v>0</v>
      </c>
      <c r="L63">
        <v>222</v>
      </c>
    </row>
    <row r="64" spans="1:12" x14ac:dyDescent="0.25">
      <c r="A64" s="57">
        <v>21</v>
      </c>
      <c r="B64" s="57">
        <v>7587</v>
      </c>
      <c r="C64" s="60">
        <v>11</v>
      </c>
      <c r="D64" s="57">
        <v>7615</v>
      </c>
      <c r="E64" s="60">
        <v>11</v>
      </c>
      <c r="F64" s="57">
        <v>7621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7726</v>
      </c>
      <c r="C65" s="60">
        <v>11</v>
      </c>
      <c r="D65" s="57">
        <v>7738</v>
      </c>
      <c r="E65" s="60">
        <v>11</v>
      </c>
      <c r="F65" s="57">
        <v>7742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7838</v>
      </c>
      <c r="C66" s="60">
        <v>22</v>
      </c>
      <c r="D66" s="57">
        <v>7849</v>
      </c>
      <c r="E66" s="60">
        <v>13</v>
      </c>
      <c r="F66" s="57">
        <v>7862</v>
      </c>
      <c r="G66" s="63"/>
      <c r="H66" s="63"/>
      <c r="I66" s="39"/>
      <c r="J66" s="39"/>
      <c r="K66" s="49">
        <v>0</v>
      </c>
      <c r="L66">
        <v>221</v>
      </c>
    </row>
    <row r="67" spans="1:12" x14ac:dyDescent="0.25">
      <c r="A67" s="57">
        <v>21</v>
      </c>
      <c r="B67" s="57">
        <v>7970</v>
      </c>
      <c r="C67" s="60">
        <v>22</v>
      </c>
      <c r="D67" s="57">
        <v>7981</v>
      </c>
      <c r="E67" s="60">
        <v>24</v>
      </c>
      <c r="F67" s="57">
        <v>7996</v>
      </c>
      <c r="G67" s="63"/>
      <c r="H67" s="63"/>
      <c r="I67" s="39"/>
      <c r="J67" s="39"/>
      <c r="K67" s="49">
        <v>0</v>
      </c>
      <c r="L67">
        <v>222</v>
      </c>
    </row>
    <row r="68" spans="1:12" x14ac:dyDescent="0.25">
      <c r="A68" s="57">
        <v>21</v>
      </c>
      <c r="B68" s="57">
        <v>8123</v>
      </c>
      <c r="C68" s="60">
        <v>11</v>
      </c>
      <c r="D68" s="57">
        <v>8135</v>
      </c>
      <c r="E68" s="60">
        <v>11</v>
      </c>
      <c r="F68" s="57">
        <v>8141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8244</v>
      </c>
      <c r="C69" s="60">
        <v>22</v>
      </c>
      <c r="D69" s="57">
        <v>8262</v>
      </c>
      <c r="E69" s="60">
        <v>24</v>
      </c>
      <c r="F69" s="57">
        <v>8275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25">
      <c r="A70" s="57">
        <v>21</v>
      </c>
      <c r="B70" s="57">
        <v>8381</v>
      </c>
      <c r="C70" s="60">
        <v>22</v>
      </c>
      <c r="D70" s="57">
        <v>8405</v>
      </c>
      <c r="E70" s="60">
        <v>24</v>
      </c>
      <c r="F70" s="57">
        <v>8419</v>
      </c>
      <c r="G70" s="63"/>
      <c r="H70" s="63"/>
      <c r="I70" s="39"/>
      <c r="J70" s="39"/>
      <c r="K70" s="49">
        <v>0</v>
      </c>
      <c r="L70">
        <v>222</v>
      </c>
    </row>
    <row r="71" spans="1:12" x14ac:dyDescent="0.25">
      <c r="A71" s="57">
        <v>21</v>
      </c>
      <c r="B71" s="57">
        <v>8532</v>
      </c>
      <c r="C71" s="60">
        <v>22</v>
      </c>
      <c r="D71" s="57">
        <v>8544</v>
      </c>
      <c r="E71" s="60">
        <v>24</v>
      </c>
      <c r="F71" s="57">
        <v>8556</v>
      </c>
      <c r="G71" s="63"/>
      <c r="H71" s="63"/>
      <c r="I71" s="39"/>
      <c r="J71" s="39"/>
      <c r="K71" s="49">
        <v>0</v>
      </c>
      <c r="L71">
        <v>222</v>
      </c>
    </row>
    <row r="72" spans="1:12" x14ac:dyDescent="0.25">
      <c r="A72" s="57">
        <v>21</v>
      </c>
      <c r="B72" s="57">
        <v>8680</v>
      </c>
      <c r="C72" s="60">
        <v>22</v>
      </c>
      <c r="D72" s="57">
        <v>8691</v>
      </c>
      <c r="E72" s="60">
        <v>24</v>
      </c>
      <c r="F72" s="57">
        <v>8698</v>
      </c>
      <c r="G72" s="63"/>
      <c r="H72" s="63"/>
      <c r="I72" s="39"/>
      <c r="J72" s="39"/>
      <c r="K72" s="49">
        <v>0</v>
      </c>
      <c r="L72">
        <v>222</v>
      </c>
    </row>
    <row r="73" spans="1:12" x14ac:dyDescent="0.25">
      <c r="A73" s="57">
        <v>21</v>
      </c>
      <c r="B73" s="57">
        <v>8815</v>
      </c>
      <c r="C73" s="60">
        <v>22</v>
      </c>
      <c r="D73" s="57">
        <v>8837</v>
      </c>
      <c r="E73" s="60">
        <v>13</v>
      </c>
      <c r="F73" s="57">
        <v>8851</v>
      </c>
      <c r="G73" s="63"/>
      <c r="H73" s="63"/>
      <c r="I73" s="39"/>
      <c r="J73" s="39"/>
      <c r="K73" s="49">
        <v>0</v>
      </c>
      <c r="L73">
        <v>221</v>
      </c>
    </row>
    <row r="74" spans="1:12" x14ac:dyDescent="0.25">
      <c r="A74" s="57">
        <v>21</v>
      </c>
      <c r="B74" s="57">
        <v>8962</v>
      </c>
      <c r="C74" s="60">
        <v>11</v>
      </c>
      <c r="D74" s="57">
        <v>8975</v>
      </c>
      <c r="E74" s="60">
        <v>11</v>
      </c>
      <c r="F74" s="57">
        <v>8979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9090</v>
      </c>
      <c r="C75" s="60">
        <v>22</v>
      </c>
      <c r="D75" s="57">
        <v>9103</v>
      </c>
      <c r="E75" s="60">
        <v>13</v>
      </c>
      <c r="F75" s="57">
        <v>9115</v>
      </c>
      <c r="G75" s="63"/>
      <c r="H75" s="63"/>
      <c r="I75" s="39"/>
      <c r="J75" s="39"/>
      <c r="K75" s="49">
        <v>0</v>
      </c>
      <c r="L75">
        <v>221</v>
      </c>
    </row>
    <row r="76" spans="1:12" x14ac:dyDescent="0.25">
      <c r="A76" s="57">
        <v>21</v>
      </c>
      <c r="B76" s="57">
        <v>9217</v>
      </c>
      <c r="C76" s="60">
        <v>22</v>
      </c>
      <c r="D76" s="57">
        <v>9231</v>
      </c>
      <c r="E76" s="60">
        <v>24</v>
      </c>
      <c r="F76" s="57">
        <v>9243</v>
      </c>
      <c r="G76" s="63"/>
      <c r="H76" s="63"/>
      <c r="I76" s="39"/>
      <c r="J76" s="39"/>
      <c r="K76" s="49">
        <v>0</v>
      </c>
      <c r="L76">
        <v>222</v>
      </c>
    </row>
    <row r="77" spans="1:12" x14ac:dyDescent="0.25">
      <c r="A77" s="57">
        <v>21</v>
      </c>
      <c r="B77" s="57">
        <v>9347</v>
      </c>
      <c r="C77" s="60">
        <v>22</v>
      </c>
      <c r="D77" s="57">
        <v>9371</v>
      </c>
      <c r="E77" s="60">
        <v>13</v>
      </c>
      <c r="F77" s="57">
        <v>9383</v>
      </c>
      <c r="G77" s="63"/>
      <c r="H77" s="63"/>
      <c r="I77" s="39"/>
      <c r="J77" s="39"/>
      <c r="K77" s="49">
        <v>0</v>
      </c>
      <c r="L77">
        <v>221</v>
      </c>
    </row>
    <row r="78" spans="1:12" x14ac:dyDescent="0.25">
      <c r="A78" s="57">
        <v>21</v>
      </c>
      <c r="B78" s="57">
        <v>9502</v>
      </c>
      <c r="C78" s="60">
        <v>22</v>
      </c>
      <c r="D78" s="57">
        <v>9513</v>
      </c>
      <c r="E78" s="60">
        <v>13</v>
      </c>
      <c r="F78" s="57">
        <v>9525</v>
      </c>
      <c r="G78" s="63"/>
      <c r="H78" s="63"/>
      <c r="I78" s="39"/>
      <c r="J78" s="39"/>
      <c r="K78" s="49">
        <v>0</v>
      </c>
      <c r="L78">
        <v>221</v>
      </c>
    </row>
    <row r="79" spans="1:12" x14ac:dyDescent="0.25">
      <c r="A79" s="57">
        <v>21</v>
      </c>
      <c r="B79" s="57">
        <v>9635</v>
      </c>
      <c r="C79" s="60">
        <v>22</v>
      </c>
      <c r="D79" s="57">
        <v>9646</v>
      </c>
      <c r="E79" s="60">
        <v>13</v>
      </c>
      <c r="F79" s="57">
        <v>9666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25">
      <c r="A80" s="56">
        <v>21</v>
      </c>
      <c r="B80" s="56">
        <v>9778</v>
      </c>
      <c r="C80" s="59">
        <v>22</v>
      </c>
      <c r="D80" s="56">
        <v>9808</v>
      </c>
      <c r="E80" s="59">
        <v>13</v>
      </c>
      <c r="F80" s="56">
        <v>9821</v>
      </c>
      <c r="G80" s="62"/>
      <c r="H80" s="62"/>
      <c r="I80" s="40"/>
      <c r="J80" s="40"/>
      <c r="K80" s="41">
        <v>0</v>
      </c>
      <c r="L80">
        <v>221</v>
      </c>
    </row>
    <row r="81" spans="1:12" x14ac:dyDescent="0.25">
      <c r="A81" s="56">
        <v>21</v>
      </c>
      <c r="B81" s="56">
        <v>9931</v>
      </c>
      <c r="C81" s="59">
        <v>22</v>
      </c>
      <c r="D81" s="56">
        <v>9942</v>
      </c>
      <c r="E81" s="59">
        <v>24</v>
      </c>
      <c r="F81" s="56">
        <v>9948</v>
      </c>
      <c r="G81" s="62"/>
      <c r="H81" s="62"/>
      <c r="I81" s="40"/>
      <c r="J81" s="40"/>
      <c r="K81" s="41">
        <v>0</v>
      </c>
      <c r="L81">
        <v>222</v>
      </c>
    </row>
    <row r="82" spans="1:12" x14ac:dyDescent="0.25">
      <c r="A82" s="56">
        <v>12</v>
      </c>
      <c r="B82" s="56">
        <v>10076</v>
      </c>
      <c r="C82" s="59">
        <v>13</v>
      </c>
      <c r="D82" s="56">
        <v>10080</v>
      </c>
      <c r="E82" s="59">
        <v>13</v>
      </c>
      <c r="F82" s="56">
        <v>10095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10224</v>
      </c>
      <c r="C83" s="59">
        <v>22</v>
      </c>
      <c r="D83" s="56">
        <v>10232</v>
      </c>
      <c r="E83" s="59">
        <v>13</v>
      </c>
      <c r="F83" s="56">
        <v>10245</v>
      </c>
      <c r="G83" s="62"/>
      <c r="H83" s="62"/>
      <c r="I83" s="40"/>
      <c r="J83" s="40"/>
      <c r="K83" s="41">
        <v>0</v>
      </c>
      <c r="L83">
        <v>221</v>
      </c>
    </row>
    <row r="84" spans="1:12" x14ac:dyDescent="0.25">
      <c r="A84" s="56">
        <v>21</v>
      </c>
      <c r="B84" s="56">
        <v>10351</v>
      </c>
      <c r="C84" s="59">
        <v>22</v>
      </c>
      <c r="D84" s="56">
        <v>10362</v>
      </c>
      <c r="E84" s="59">
        <v>24</v>
      </c>
      <c r="F84" s="56">
        <v>10374</v>
      </c>
      <c r="G84" s="62"/>
      <c r="H84" s="62"/>
      <c r="I84" s="40"/>
      <c r="J84" s="40"/>
      <c r="K84" s="41">
        <v>0</v>
      </c>
      <c r="L84">
        <v>222</v>
      </c>
    </row>
    <row r="85" spans="1:12" x14ac:dyDescent="0.25">
      <c r="A85" s="56">
        <v>21</v>
      </c>
      <c r="B85" s="56">
        <v>10516</v>
      </c>
      <c r="C85" s="59">
        <v>11</v>
      </c>
      <c r="D85" s="56">
        <v>10530</v>
      </c>
      <c r="E85" s="59">
        <v>11</v>
      </c>
      <c r="F85" s="56">
        <v>10537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21</v>
      </c>
      <c r="B86" s="56">
        <v>10639</v>
      </c>
      <c r="C86" s="59">
        <v>22</v>
      </c>
      <c r="D86" s="56">
        <v>10656</v>
      </c>
      <c r="E86" s="59">
        <v>13</v>
      </c>
      <c r="F86" s="56">
        <v>10669</v>
      </c>
      <c r="G86" s="62"/>
      <c r="H86" s="62"/>
      <c r="I86" s="40"/>
      <c r="J86" s="40"/>
      <c r="K86" s="41">
        <v>0</v>
      </c>
      <c r="L86">
        <v>221</v>
      </c>
    </row>
    <row r="87" spans="1:12" x14ac:dyDescent="0.25">
      <c r="A87" s="56">
        <v>21</v>
      </c>
      <c r="B87" s="56">
        <v>10798</v>
      </c>
      <c r="C87" s="59">
        <v>11</v>
      </c>
      <c r="D87" s="56">
        <v>10822</v>
      </c>
      <c r="E87" s="59">
        <v>11</v>
      </c>
      <c r="F87" s="56">
        <v>10826</v>
      </c>
      <c r="G87" s="62"/>
      <c r="H87" s="62"/>
      <c r="I87" s="40"/>
      <c r="J87" s="40"/>
      <c r="K87" s="41">
        <v>0</v>
      </c>
      <c r="L87">
        <v>211</v>
      </c>
    </row>
    <row r="88" spans="1:12" x14ac:dyDescent="0.25">
      <c r="A88" s="56">
        <v>21</v>
      </c>
      <c r="B88" s="56">
        <v>10931</v>
      </c>
      <c r="C88" s="59">
        <v>22</v>
      </c>
      <c r="D88" s="56">
        <v>10942</v>
      </c>
      <c r="E88" s="59">
        <v>24</v>
      </c>
      <c r="F88" s="56">
        <v>10953</v>
      </c>
      <c r="G88" s="62"/>
      <c r="H88" s="62"/>
      <c r="I88" s="40"/>
      <c r="J88" s="40"/>
      <c r="K88" s="41">
        <v>0</v>
      </c>
      <c r="L88">
        <v>222</v>
      </c>
    </row>
    <row r="89" spans="1:12" x14ac:dyDescent="0.25">
      <c r="A89" s="56">
        <v>21</v>
      </c>
      <c r="B89" s="56">
        <v>11094</v>
      </c>
      <c r="C89" s="59">
        <v>22</v>
      </c>
      <c r="D89" s="56">
        <v>11101</v>
      </c>
      <c r="E89" s="59">
        <v>24</v>
      </c>
      <c r="F89" s="56">
        <v>11108</v>
      </c>
      <c r="G89" s="62"/>
      <c r="H89" s="62"/>
      <c r="I89" s="40"/>
      <c r="J89" s="40"/>
      <c r="K89" s="41">
        <v>0</v>
      </c>
      <c r="L89">
        <v>222</v>
      </c>
    </row>
    <row r="90" spans="1:12" x14ac:dyDescent="0.25">
      <c r="A90" s="56">
        <v>21</v>
      </c>
      <c r="B90" s="56">
        <v>11248</v>
      </c>
      <c r="C90" s="59">
        <v>22</v>
      </c>
      <c r="D90" s="56">
        <v>11255</v>
      </c>
      <c r="E90" s="59">
        <v>24</v>
      </c>
      <c r="F90" s="56">
        <v>11261</v>
      </c>
      <c r="G90" s="62"/>
      <c r="H90" s="62"/>
      <c r="I90" s="40"/>
      <c r="J90" s="40"/>
      <c r="K90" s="41">
        <v>0</v>
      </c>
      <c r="L90">
        <v>222</v>
      </c>
    </row>
    <row r="91" spans="1:12" x14ac:dyDescent="0.25">
      <c r="A91" s="56">
        <v>21</v>
      </c>
      <c r="B91" s="56">
        <v>11368</v>
      </c>
      <c r="C91" s="59">
        <v>22</v>
      </c>
      <c r="D91" s="56">
        <v>11379</v>
      </c>
      <c r="E91" s="59">
        <v>13</v>
      </c>
      <c r="F91" s="56">
        <v>11391</v>
      </c>
      <c r="G91" s="62"/>
      <c r="H91" s="62"/>
      <c r="I91" s="40"/>
      <c r="J91" s="40"/>
      <c r="K91" s="41">
        <v>0</v>
      </c>
      <c r="L91">
        <v>221</v>
      </c>
    </row>
    <row r="92" spans="1:12" x14ac:dyDescent="0.25">
      <c r="A92" s="56">
        <v>21</v>
      </c>
      <c r="B92" s="56">
        <v>11500</v>
      </c>
      <c r="C92" s="59">
        <v>22</v>
      </c>
      <c r="D92" s="56">
        <v>11521</v>
      </c>
      <c r="E92" s="59">
        <v>24</v>
      </c>
      <c r="F92" s="56">
        <v>11526</v>
      </c>
      <c r="G92" s="62"/>
      <c r="H92" s="62"/>
      <c r="I92" s="40"/>
      <c r="J92" s="40"/>
      <c r="K92" s="41">
        <v>0</v>
      </c>
      <c r="L92">
        <v>222</v>
      </c>
    </row>
    <row r="93" spans="1:12" x14ac:dyDescent="0.25">
      <c r="A93" s="56">
        <v>21</v>
      </c>
      <c r="B93" s="56">
        <v>11645</v>
      </c>
      <c r="C93" s="59">
        <v>11</v>
      </c>
      <c r="D93" s="56">
        <v>11657</v>
      </c>
      <c r="E93" s="59">
        <v>11</v>
      </c>
      <c r="F93" s="56">
        <v>11661</v>
      </c>
      <c r="G93" s="62"/>
      <c r="H93" s="62"/>
      <c r="I93" s="40"/>
      <c r="J93" s="40"/>
      <c r="K93" s="41">
        <v>0</v>
      </c>
      <c r="L93">
        <v>211</v>
      </c>
    </row>
    <row r="94" spans="1:12" x14ac:dyDescent="0.25">
      <c r="A94" s="56">
        <v>21</v>
      </c>
      <c r="B94" s="56">
        <v>11769</v>
      </c>
      <c r="C94" s="59">
        <v>11</v>
      </c>
      <c r="D94" s="56">
        <v>11779</v>
      </c>
      <c r="E94" s="59">
        <v>11</v>
      </c>
      <c r="F94" s="56">
        <v>11784</v>
      </c>
      <c r="G94" s="62"/>
      <c r="H94" s="62"/>
      <c r="I94" s="40"/>
      <c r="J94" s="40"/>
      <c r="K94" s="41">
        <v>0</v>
      </c>
      <c r="L94">
        <v>211</v>
      </c>
    </row>
    <row r="95" spans="1:12" x14ac:dyDescent="0.25">
      <c r="A95" s="56">
        <v>12</v>
      </c>
      <c r="B95" s="56">
        <v>11920</v>
      </c>
      <c r="C95" s="59">
        <v>13</v>
      </c>
      <c r="D95" s="56">
        <v>11929</v>
      </c>
      <c r="E95" s="59">
        <v>13</v>
      </c>
      <c r="F95" s="56">
        <v>11938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12120</v>
      </c>
      <c r="C96" s="59">
        <v>13</v>
      </c>
      <c r="D96" s="56">
        <v>12127</v>
      </c>
      <c r="E96" s="59">
        <v>13</v>
      </c>
      <c r="F96" s="56">
        <v>12133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21</v>
      </c>
      <c r="B97" s="56">
        <v>12250</v>
      </c>
      <c r="C97" s="59">
        <v>11</v>
      </c>
      <c r="D97" s="56">
        <v>12261</v>
      </c>
      <c r="E97" s="59">
        <v>11</v>
      </c>
      <c r="F97" s="56">
        <v>12265</v>
      </c>
      <c r="G97" s="62"/>
      <c r="H97" s="62"/>
      <c r="I97" s="40"/>
      <c r="J97" s="40"/>
      <c r="K97" s="41">
        <v>0</v>
      </c>
      <c r="L97">
        <v>211</v>
      </c>
    </row>
    <row r="98" spans="1:12" x14ac:dyDescent="0.25">
      <c r="A98" s="57">
        <v>21</v>
      </c>
      <c r="B98" s="57">
        <v>12363</v>
      </c>
      <c r="C98" s="60">
        <v>11</v>
      </c>
      <c r="D98" s="57">
        <v>12377</v>
      </c>
      <c r="E98" s="60">
        <v>11</v>
      </c>
      <c r="F98" s="57">
        <v>12384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25">
      <c r="A99" s="57">
        <v>12</v>
      </c>
      <c r="B99" s="57">
        <v>12502</v>
      </c>
      <c r="C99" s="60">
        <v>13</v>
      </c>
      <c r="D99" s="57">
        <v>12507</v>
      </c>
      <c r="E99" s="60">
        <v>13</v>
      </c>
      <c r="F99" s="57">
        <v>12519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21</v>
      </c>
      <c r="B100" s="57">
        <v>12640</v>
      </c>
      <c r="C100" s="60">
        <v>11</v>
      </c>
      <c r="D100" s="57">
        <v>12651</v>
      </c>
      <c r="E100" s="60">
        <v>11</v>
      </c>
      <c r="F100" s="57">
        <v>12657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25">
      <c r="A101" s="57">
        <v>21</v>
      </c>
      <c r="B101" s="57">
        <v>12772</v>
      </c>
      <c r="C101" s="60">
        <v>11</v>
      </c>
      <c r="D101" s="57">
        <v>12783</v>
      </c>
      <c r="E101" s="60">
        <v>11</v>
      </c>
      <c r="F101" s="57">
        <v>12789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12</v>
      </c>
      <c r="B102" s="57">
        <v>12904</v>
      </c>
      <c r="C102" s="60">
        <v>13</v>
      </c>
      <c r="D102" s="57">
        <v>12910</v>
      </c>
      <c r="E102" s="60">
        <v>13</v>
      </c>
      <c r="F102" s="57">
        <v>12916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21</v>
      </c>
      <c r="B103" s="57">
        <v>13029</v>
      </c>
      <c r="C103" s="60">
        <v>11</v>
      </c>
      <c r="D103" s="57">
        <v>13041</v>
      </c>
      <c r="E103" s="60">
        <v>11</v>
      </c>
      <c r="F103" s="57">
        <v>13050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25">
      <c r="A104" s="57">
        <v>12</v>
      </c>
      <c r="B104" s="57">
        <v>13174</v>
      </c>
      <c r="C104" s="60">
        <v>13</v>
      </c>
      <c r="D104" s="57">
        <v>13178</v>
      </c>
      <c r="E104" s="60">
        <v>13</v>
      </c>
      <c r="F104" s="57">
        <v>13185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13314</v>
      </c>
      <c r="C105" s="60">
        <v>13</v>
      </c>
      <c r="D105" s="57">
        <v>13318</v>
      </c>
      <c r="E105" s="60">
        <v>13</v>
      </c>
      <c r="F105" s="57">
        <v>13325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12</v>
      </c>
      <c r="B106" s="57">
        <v>13455</v>
      </c>
      <c r="C106" s="60">
        <v>13</v>
      </c>
      <c r="D106" s="57">
        <v>13462</v>
      </c>
      <c r="E106" s="60">
        <v>13</v>
      </c>
      <c r="F106" s="57">
        <v>13469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13592</v>
      </c>
      <c r="C107" s="60">
        <v>13</v>
      </c>
      <c r="D107" s="57">
        <v>13597</v>
      </c>
      <c r="E107" s="60">
        <v>13</v>
      </c>
      <c r="F107" s="57">
        <v>13605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21</v>
      </c>
      <c r="B108" s="57">
        <v>13722</v>
      </c>
      <c r="C108" s="60">
        <v>11</v>
      </c>
      <c r="D108" s="57">
        <v>13735</v>
      </c>
      <c r="E108" s="60">
        <v>11</v>
      </c>
      <c r="F108" s="57">
        <v>13742</v>
      </c>
      <c r="G108" s="63"/>
      <c r="H108" s="63"/>
      <c r="I108" s="39"/>
      <c r="J108" s="39"/>
      <c r="K108" s="49">
        <v>0</v>
      </c>
      <c r="L108">
        <v>211</v>
      </c>
    </row>
    <row r="109" spans="1:12" x14ac:dyDescent="0.25">
      <c r="A109" s="57">
        <v>21</v>
      </c>
      <c r="B109" s="57">
        <v>13844</v>
      </c>
      <c r="C109" s="60">
        <v>22</v>
      </c>
      <c r="D109" s="57">
        <v>13856</v>
      </c>
      <c r="E109" s="60">
        <v>13</v>
      </c>
      <c r="F109" s="57">
        <v>13867</v>
      </c>
      <c r="G109" s="63"/>
      <c r="H109" s="63"/>
      <c r="I109" s="39"/>
      <c r="J109" s="39"/>
      <c r="K109" s="49">
        <v>0</v>
      </c>
      <c r="L109">
        <v>221</v>
      </c>
    </row>
    <row r="110" spans="1:12" x14ac:dyDescent="0.25">
      <c r="A110" s="57">
        <v>12</v>
      </c>
      <c r="B110" s="57">
        <v>13990</v>
      </c>
      <c r="C110" s="60">
        <v>13</v>
      </c>
      <c r="D110" s="57">
        <v>13995</v>
      </c>
      <c r="E110" s="60">
        <v>13</v>
      </c>
      <c r="F110" s="57">
        <v>14003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14128</v>
      </c>
      <c r="C111" s="60">
        <v>13</v>
      </c>
      <c r="D111" s="57">
        <v>14135</v>
      </c>
      <c r="E111" s="60">
        <v>13</v>
      </c>
      <c r="F111" s="57">
        <v>14141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21</v>
      </c>
      <c r="B112" s="57">
        <v>14254</v>
      </c>
      <c r="C112" s="60">
        <v>11</v>
      </c>
      <c r="D112" s="57">
        <v>14352</v>
      </c>
      <c r="E112" s="60">
        <v>11</v>
      </c>
      <c r="F112" s="57">
        <v>14360</v>
      </c>
      <c r="G112" s="63"/>
      <c r="H112" s="63"/>
      <c r="I112" s="39"/>
      <c r="J112" s="39"/>
      <c r="K112" s="49">
        <v>0</v>
      </c>
      <c r="L112">
        <v>211</v>
      </c>
    </row>
    <row r="113" spans="1:12" x14ac:dyDescent="0.25">
      <c r="A113" s="57">
        <v>12</v>
      </c>
      <c r="B113" s="57">
        <v>14480</v>
      </c>
      <c r="C113" s="60">
        <v>13</v>
      </c>
      <c r="D113" s="57">
        <v>14487</v>
      </c>
      <c r="E113" s="60">
        <v>13</v>
      </c>
      <c r="F113" s="57">
        <v>14493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12</v>
      </c>
      <c r="B114" s="57">
        <v>14619</v>
      </c>
      <c r="C114" s="60">
        <v>13</v>
      </c>
      <c r="D114" s="57">
        <v>14627</v>
      </c>
      <c r="E114" s="60">
        <v>13</v>
      </c>
      <c r="F114" s="57">
        <v>14634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21</v>
      </c>
      <c r="B115" s="57">
        <v>14754</v>
      </c>
      <c r="C115" s="60">
        <v>11</v>
      </c>
      <c r="D115" s="57">
        <v>14765</v>
      </c>
      <c r="E115" s="60">
        <v>11</v>
      </c>
      <c r="F115" s="57">
        <v>14772</v>
      </c>
      <c r="G115" s="63"/>
      <c r="H115" s="63"/>
      <c r="I115" s="39"/>
      <c r="J115" s="39"/>
      <c r="K115" s="49">
        <v>0</v>
      </c>
      <c r="L115">
        <v>211</v>
      </c>
    </row>
    <row r="116" spans="1:12" x14ac:dyDescent="0.25">
      <c r="A116" s="17"/>
      <c r="B116" s="17"/>
      <c r="C116" s="17"/>
      <c r="D116" s="17"/>
      <c r="E116" s="17"/>
      <c r="F116" s="17"/>
      <c r="G116" s="17"/>
      <c r="H11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131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81</v>
      </c>
      <c r="V3" s="25" t="s">
        <v>119</v>
      </c>
      <c r="W3">
        <f>COUNTA(L7:L20)</f>
        <v>14</v>
      </c>
      <c r="AA3" s="25" t="s">
        <v>119</v>
      </c>
      <c r="AB3">
        <f>COUNTA(L21:L33)</f>
        <v>13</v>
      </c>
      <c r="AF3" s="25" t="s">
        <v>119</v>
      </c>
      <c r="AG3">
        <f>COUNTA(L34:L47)</f>
        <v>14</v>
      </c>
      <c r="AK3" s="25" t="s">
        <v>119</v>
      </c>
      <c r="AL3">
        <f>COUNTA(L48:L60)</f>
        <v>13</v>
      </c>
      <c r="AP3" s="25" t="s">
        <v>119</v>
      </c>
      <c r="AQ3">
        <f>COUNTA(L61:L74)</f>
        <v>14</v>
      </c>
      <c r="AU3" s="25" t="s">
        <v>119</v>
      </c>
      <c r="AV3">
        <f>COUNTA(L75:L87)</f>
        <v>13</v>
      </c>
    </row>
    <row r="4" spans="1:48" x14ac:dyDescent="0.25">
      <c r="P4" s="25" t="s">
        <v>87</v>
      </c>
      <c r="Q4" s="26">
        <f>SUM(O7:O14)</f>
        <v>81</v>
      </c>
      <c r="V4" s="25" t="s">
        <v>120</v>
      </c>
      <c r="W4">
        <f>SUM(U7:U14)</f>
        <v>14</v>
      </c>
      <c r="AA4" s="25" t="s">
        <v>120</v>
      </c>
      <c r="AB4">
        <f>SUM(Z7:Z14)</f>
        <v>13</v>
      </c>
      <c r="AF4" s="25" t="s">
        <v>120</v>
      </c>
      <c r="AG4">
        <f>SUM(AE7:AE14)</f>
        <v>14</v>
      </c>
      <c r="AK4" s="25" t="s">
        <v>120</v>
      </c>
      <c r="AL4">
        <f>SUM(AJ7:AJ14)</f>
        <v>13</v>
      </c>
      <c r="AP4" s="25" t="s">
        <v>120</v>
      </c>
      <c r="AQ4">
        <f>SUM(AO7:AO14)</f>
        <v>14</v>
      </c>
      <c r="AU4" s="25" t="s">
        <v>120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39</v>
      </c>
      <c r="C7" s="58">
        <v>13</v>
      </c>
      <c r="D7" s="55">
        <v>46</v>
      </c>
      <c r="E7" s="58">
        <v>13</v>
      </c>
      <c r="F7" s="55">
        <v>50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33</v>
      </c>
      <c r="P7" s="34">
        <f>O7/$Q$4</f>
        <v>0.40740740740740738</v>
      </c>
      <c r="Q7" s="34">
        <f>IF(P7=0,0,(P7*((LOG(P7))/LOG(2))))</f>
        <v>-0.52777832291806981</v>
      </c>
      <c r="T7" s="34">
        <f>N7</f>
        <v>111</v>
      </c>
      <c r="U7" s="34">
        <f>COUNTIF(L7:L20,T7)</f>
        <v>10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COUNTIF(L21:L33,Y7)</f>
        <v>8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COUNTIF(L34:L47,AD7)</f>
        <v>3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COUNTIF(L48:L60,AI7)</f>
        <v>4</v>
      </c>
      <c r="AK7" s="34">
        <f>AJ7/(AL4-AJ11)</f>
        <v>0.8</v>
      </c>
      <c r="AL7" s="34">
        <f>IF(AK7=0,0,(AK7*((LOG(AK7))/LOG(2))))</f>
        <v>-0.25754247590988982</v>
      </c>
      <c r="AN7" s="34">
        <f>N7</f>
        <v>111</v>
      </c>
      <c r="AO7" s="34">
        <f>COUNTIF(L61:L74,AN7)</f>
        <v>4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COUNTIF(L75:L87,AS7)</f>
        <v>4</v>
      </c>
      <c r="AU7" s="34">
        <f>AT7/(AV4-AT11)</f>
        <v>0.5714285714285714</v>
      </c>
      <c r="AV7" s="34">
        <f>IF(AU7=0,0,(AU7*((LOG(AU7))/LOG(2))))</f>
        <v>-0.46134566974720237</v>
      </c>
    </row>
    <row r="8" spans="1:48" x14ac:dyDescent="0.25">
      <c r="A8" s="56">
        <v>12</v>
      </c>
      <c r="B8" s="56">
        <v>182</v>
      </c>
      <c r="C8" s="59">
        <v>13</v>
      </c>
      <c r="D8" s="56">
        <v>186</v>
      </c>
      <c r="E8" s="59">
        <v>13</v>
      </c>
      <c r="F8" s="56">
        <v>198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COUNTIF(L21:L33,Y8)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COUNTIF(L61:L74,AN8)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COUNTIF(L75:L87,AS8)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321</v>
      </c>
      <c r="C9" s="59">
        <v>11</v>
      </c>
      <c r="D9" s="56">
        <v>332</v>
      </c>
      <c r="E9" s="59">
        <v>11</v>
      </c>
      <c r="F9" s="56">
        <v>336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COUNTIF(L34:L47,AD9)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COUNTIF(L48:L60,AI9)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COUNTIF(L61:L74,AN9)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COUNTIF(L75:L87,AS9)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456</v>
      </c>
      <c r="C10" s="59">
        <v>13</v>
      </c>
      <c r="D10" s="56">
        <v>461</v>
      </c>
      <c r="E10" s="59">
        <v>13</v>
      </c>
      <c r="F10" s="56">
        <v>476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COUNTIF(L34:L47,AD10)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COUNTIF(L48:L60,AI10)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COUNTIF(L61:L74,AN10)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COUNTIF(L75:L87,AS10)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592</v>
      </c>
      <c r="C11" s="59">
        <v>11</v>
      </c>
      <c r="D11" s="56">
        <v>603</v>
      </c>
      <c r="E11" s="59">
        <v>11</v>
      </c>
      <c r="F11" s="56">
        <v>608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0.49382716049382713</v>
      </c>
      <c r="Q11" s="34">
        <f>IF(P11=0,0,(P11*((LOG(P11))/LOG(2))))</f>
        <v>-0.50267748543074697</v>
      </c>
      <c r="T11" s="34">
        <f>N11</f>
        <v>211</v>
      </c>
      <c r="U11" s="34">
        <f>COUNTIF(L7:L20,T11)</f>
        <v>4</v>
      </c>
      <c r="V11" s="53"/>
      <c r="W11" s="54"/>
      <c r="Y11" s="34">
        <f>N11</f>
        <v>211</v>
      </c>
      <c r="Z11" s="34">
        <f>COUNTIF(L21:L33,Y11)</f>
        <v>5</v>
      </c>
      <c r="AA11" s="53"/>
      <c r="AB11" s="54"/>
      <c r="AD11" s="34">
        <f>N11</f>
        <v>211</v>
      </c>
      <c r="AE11" s="34">
        <f>COUNTIF(L34:L47,AD11)</f>
        <v>8</v>
      </c>
      <c r="AF11" s="53"/>
      <c r="AG11" s="54"/>
      <c r="AI11" s="34">
        <f>N11</f>
        <v>211</v>
      </c>
      <c r="AJ11" s="34">
        <f>COUNTIF(L48:L60,AI11)</f>
        <v>8</v>
      </c>
      <c r="AK11" s="53"/>
      <c r="AL11" s="54"/>
      <c r="AN11" s="34">
        <f>N11</f>
        <v>211</v>
      </c>
      <c r="AO11" s="34">
        <f>COUNTIF(L61:L74,AN11)</f>
        <v>9</v>
      </c>
      <c r="AP11" s="53"/>
      <c r="AQ11" s="54"/>
      <c r="AS11" s="34">
        <f>N11</f>
        <v>211</v>
      </c>
      <c r="AT11" s="34">
        <f>COUNTIF(L75:L87,AS11)</f>
        <v>6</v>
      </c>
      <c r="AU11" s="53"/>
      <c r="AV11" s="54"/>
    </row>
    <row r="12" spans="1:48" x14ac:dyDescent="0.25">
      <c r="A12" s="56">
        <v>12</v>
      </c>
      <c r="B12" s="56">
        <v>708</v>
      </c>
      <c r="C12" s="59">
        <v>13</v>
      </c>
      <c r="D12" s="56">
        <v>715</v>
      </c>
      <c r="E12" s="59">
        <v>13</v>
      </c>
      <c r="F12" s="56">
        <v>723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COUNTIF(L48:L60,AI12)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COUNTIF(L61:L74,AN12)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832</v>
      </c>
      <c r="C13" s="59">
        <v>13</v>
      </c>
      <c r="D13" s="56">
        <v>840</v>
      </c>
      <c r="E13" s="59">
        <v>13</v>
      </c>
      <c r="F13" s="56">
        <v>844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7</v>
      </c>
      <c r="P13" s="34">
        <f>O13/$Q$4</f>
        <v>8.6419753086419748E-2</v>
      </c>
      <c r="Q13" s="34">
        <f>IF(P13=0,0,(P13*((LOG(P13))/LOG(2))))</f>
        <v>-0.30527735266406353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COUNTIF(L34:L47,AD13)</f>
        <v>2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COUNTIF(L48:L60,AI13)</f>
        <v>1</v>
      </c>
      <c r="AK13" s="34">
        <f>AJ13/(AL4-AJ11)</f>
        <v>0.2</v>
      </c>
      <c r="AL13" s="34">
        <f>IF(AK13=0,0,(AK13*((LOG(AK13))/LOG(2))))</f>
        <v>-0.46438561897747244</v>
      </c>
      <c r="AN13" s="34">
        <f>N13</f>
        <v>221</v>
      </c>
      <c r="AO13" s="34">
        <f>COUNTIF(L61:L74,AN13)</f>
        <v>1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COUNTIF(L75:L87,AS13)</f>
        <v>3</v>
      </c>
      <c r="AU13" s="34">
        <f>AT13/(AV4-AT11)</f>
        <v>0.42857142857142855</v>
      </c>
      <c r="AV13" s="34">
        <f>IF(AU13=0,0,(AU13*((LOG(AU13))/LOG(2))))</f>
        <v>-0.52388246628704915</v>
      </c>
    </row>
    <row r="14" spans="1:48" x14ac:dyDescent="0.25">
      <c r="A14" s="56">
        <v>12</v>
      </c>
      <c r="B14" s="56">
        <v>965</v>
      </c>
      <c r="C14" s="59">
        <v>13</v>
      </c>
      <c r="D14" s="56">
        <v>970</v>
      </c>
      <c r="E14" s="59">
        <v>13</v>
      </c>
      <c r="F14" s="56">
        <v>978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1.2345679012345678E-2</v>
      </c>
      <c r="Q14" s="34">
        <f>IF(P14=0,0,(P14*((LOG(P14))/LOG(2))))</f>
        <v>-7.8269753122032396E-2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COUNTIF(L34:L47,AD14)</f>
        <v>1</v>
      </c>
      <c r="AF14" s="34">
        <f>AE14/(AG4-AE11)</f>
        <v>0.16666666666666666</v>
      </c>
      <c r="AG14" s="34">
        <f>IF(AF14=0,0,(AF14*((LOG(AF14))/LOG(2))))</f>
        <v>-0.43082708345352599</v>
      </c>
      <c r="AI14" s="34">
        <f>N14</f>
        <v>222</v>
      </c>
      <c r="AJ14" s="34">
        <f>COUNTIF(L48:L60,AI14)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COUNTIF(L61:L74,AN14)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COUNTIF(L75:L87,AS14)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1097</v>
      </c>
      <c r="C15" s="59">
        <v>13</v>
      </c>
      <c r="D15" s="56">
        <v>1110</v>
      </c>
      <c r="E15" s="59">
        <v>13</v>
      </c>
      <c r="F15" s="56">
        <v>1116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1.4140029141349126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0.99999999999999989</v>
      </c>
      <c r="AG15">
        <f>-SUM(AG7:AG14)</f>
        <v>1.4591479170272446</v>
      </c>
      <c r="AK15">
        <f>SUM(AK7:AK14)</f>
        <v>1</v>
      </c>
      <c r="AL15">
        <f>-SUM(AL7:AL14)</f>
        <v>0.72192809488736231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0.98522813603425152</v>
      </c>
    </row>
    <row r="16" spans="1:48" x14ac:dyDescent="0.25">
      <c r="A16" s="56">
        <v>12</v>
      </c>
      <c r="B16" s="56">
        <v>1236</v>
      </c>
      <c r="C16" s="59">
        <v>13</v>
      </c>
      <c r="D16" s="56">
        <v>1251</v>
      </c>
      <c r="E16" s="59">
        <v>13</v>
      </c>
      <c r="F16" s="56">
        <v>1258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0.22303412754111579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</v>
      </c>
      <c r="AF16" s="27" t="s">
        <v>122</v>
      </c>
      <c r="AG16" s="27">
        <f>AG15/(LOG(AG4)/LOG(2))</f>
        <v>0.38324452195769532</v>
      </c>
      <c r="AK16" s="27" t="s">
        <v>123</v>
      </c>
      <c r="AL16" s="27">
        <f>AL15/(LOG(AL4)/LOG(2))</f>
        <v>0.19509251599159175</v>
      </c>
      <c r="AP16" s="27" t="s">
        <v>124</v>
      </c>
      <c r="AQ16" s="27">
        <f>AQ15/(LOG(AQ4)/LOG(2))</f>
        <v>0.18961407845245268</v>
      </c>
      <c r="AU16" s="27" t="s">
        <v>125</v>
      </c>
      <c r="AV16" s="27">
        <f>AV15/(LOG(AV4)/LOG(2))</f>
        <v>0.26624623317176443</v>
      </c>
    </row>
    <row r="17" spans="1:22" x14ac:dyDescent="0.25">
      <c r="A17" s="56">
        <v>21</v>
      </c>
      <c r="B17" s="56">
        <v>1374</v>
      </c>
      <c r="C17" s="59">
        <v>11</v>
      </c>
      <c r="D17" s="56">
        <v>1388</v>
      </c>
      <c r="E17" s="59">
        <v>11</v>
      </c>
      <c r="F17" s="56">
        <v>1393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1501</v>
      </c>
      <c r="C18" s="59">
        <v>11</v>
      </c>
      <c r="D18" s="56">
        <v>1512</v>
      </c>
      <c r="E18" s="59">
        <v>11</v>
      </c>
      <c r="F18" s="56">
        <v>1516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1633</v>
      </c>
      <c r="C19" s="59">
        <v>13</v>
      </c>
      <c r="D19" s="56">
        <v>1637</v>
      </c>
      <c r="E19" s="59">
        <v>13</v>
      </c>
      <c r="F19" s="56">
        <v>1645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1773</v>
      </c>
      <c r="C20" s="59">
        <v>13</v>
      </c>
      <c r="D20" s="56">
        <v>1781</v>
      </c>
      <c r="E20" s="59">
        <v>13</v>
      </c>
      <c r="F20" s="56">
        <v>1788</v>
      </c>
      <c r="G20" s="62"/>
      <c r="H20" s="62"/>
      <c r="I20" s="40"/>
      <c r="J20" s="40"/>
      <c r="K20" s="41">
        <v>0</v>
      </c>
      <c r="L20">
        <v>111</v>
      </c>
      <c r="N20" s="38">
        <f>COUNTIF(L7:L87,G3)</f>
        <v>40</v>
      </c>
      <c r="O20" s="38"/>
      <c r="P20" s="45">
        <v>14</v>
      </c>
      <c r="Q20" s="45">
        <v>13</v>
      </c>
      <c r="R20" s="45">
        <v>14</v>
      </c>
      <c r="S20" s="45">
        <v>13</v>
      </c>
      <c r="T20" s="45">
        <v>14</v>
      </c>
      <c r="U20" s="45">
        <v>13</v>
      </c>
      <c r="V20" s="44"/>
    </row>
    <row r="21" spans="1:22" x14ac:dyDescent="0.25">
      <c r="A21" s="57">
        <v>12</v>
      </c>
      <c r="B21" s="57">
        <v>1912</v>
      </c>
      <c r="C21" s="60">
        <v>13</v>
      </c>
      <c r="D21" s="57">
        <v>1919</v>
      </c>
      <c r="E21" s="60">
        <v>13</v>
      </c>
      <c r="F21" s="57">
        <v>1923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2055</v>
      </c>
      <c r="C22" s="60">
        <v>13</v>
      </c>
      <c r="D22" s="57">
        <v>2062</v>
      </c>
      <c r="E22" s="60">
        <v>13</v>
      </c>
      <c r="F22" s="57">
        <v>2069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2197</v>
      </c>
      <c r="C23" s="60">
        <v>13</v>
      </c>
      <c r="D23" s="57">
        <v>2202</v>
      </c>
      <c r="E23" s="60">
        <v>13</v>
      </c>
      <c r="F23" s="57">
        <v>2225</v>
      </c>
      <c r="G23" s="63"/>
      <c r="H23" s="63"/>
      <c r="I23" s="39"/>
      <c r="J23" s="39"/>
      <c r="K23" s="49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2343</v>
      </c>
      <c r="C24" s="60">
        <v>11</v>
      </c>
      <c r="D24" s="57">
        <v>2355</v>
      </c>
      <c r="E24" s="60">
        <v>11</v>
      </c>
      <c r="F24" s="57">
        <v>2359</v>
      </c>
      <c r="G24" s="63"/>
      <c r="H24" s="63"/>
      <c r="I24" s="39"/>
      <c r="J24" s="39"/>
      <c r="K24" s="49">
        <v>0</v>
      </c>
      <c r="L24">
        <v>211</v>
      </c>
      <c r="O24" s="43" t="s">
        <v>107</v>
      </c>
      <c r="P24" s="45">
        <f>U11</f>
        <v>4</v>
      </c>
      <c r="Q24" s="45">
        <f>Z11</f>
        <v>5</v>
      </c>
      <c r="R24" s="45">
        <f>AE11</f>
        <v>8</v>
      </c>
      <c r="S24" s="45">
        <f>AJ11</f>
        <v>8</v>
      </c>
      <c r="T24" s="45">
        <f>AO11</f>
        <v>9</v>
      </c>
      <c r="U24" s="45">
        <f>AT11</f>
        <v>6</v>
      </c>
      <c r="V24" s="43"/>
    </row>
    <row r="25" spans="1:22" x14ac:dyDescent="0.25">
      <c r="A25" s="57">
        <v>21</v>
      </c>
      <c r="B25" s="57">
        <v>2478</v>
      </c>
      <c r="C25" s="60">
        <v>11</v>
      </c>
      <c r="D25" s="57">
        <v>2490</v>
      </c>
      <c r="E25" s="60">
        <v>11</v>
      </c>
      <c r="F25" s="57">
        <v>2495</v>
      </c>
      <c r="G25" s="63"/>
      <c r="H25" s="63"/>
      <c r="I25" s="39"/>
      <c r="J25" s="39"/>
      <c r="K25" s="49">
        <v>0</v>
      </c>
      <c r="L25">
        <v>211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2615</v>
      </c>
      <c r="C26" s="60">
        <v>13</v>
      </c>
      <c r="D26" s="57">
        <v>2622</v>
      </c>
      <c r="E26" s="60">
        <v>13</v>
      </c>
      <c r="F26" s="57">
        <v>2629</v>
      </c>
      <c r="G26" s="63"/>
      <c r="H26" s="63"/>
      <c r="I26" s="39"/>
      <c r="J26" s="39"/>
      <c r="K26" s="49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2752</v>
      </c>
      <c r="C27" s="60">
        <v>13</v>
      </c>
      <c r="D27" s="57">
        <v>2759</v>
      </c>
      <c r="E27" s="60">
        <v>13</v>
      </c>
      <c r="F27" s="57">
        <v>2767</v>
      </c>
      <c r="G27" s="63"/>
      <c r="H27" s="63"/>
      <c r="I27" s="39"/>
      <c r="J27" s="39"/>
      <c r="K27" s="49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2876</v>
      </c>
      <c r="C28" s="60">
        <v>11</v>
      </c>
      <c r="D28" s="57">
        <v>2897</v>
      </c>
      <c r="E28" s="60">
        <v>11</v>
      </c>
      <c r="F28" s="57">
        <v>2903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111</v>
      </c>
      <c r="P28">
        <f>F20/P20</f>
        <v>127.71428571428571</v>
      </c>
      <c r="Q28">
        <f>(F33-F20)/Q20</f>
        <v>136.23076923076923</v>
      </c>
      <c r="R28">
        <f>(F47-F33)/R20</f>
        <v>130.21428571428572</v>
      </c>
      <c r="S28">
        <f>(F60-F47)/S20</f>
        <v>130.69230769230768</v>
      </c>
      <c r="T28">
        <f>(F74-F60)/T20</f>
        <v>135.78571428571428</v>
      </c>
      <c r="U28">
        <f>(F87-F74)/U20</f>
        <v>127.84615384615384</v>
      </c>
    </row>
    <row r="29" spans="1:22" x14ac:dyDescent="0.25">
      <c r="A29" s="57">
        <v>21</v>
      </c>
      <c r="B29" s="57">
        <v>3017</v>
      </c>
      <c r="C29" s="60">
        <v>11</v>
      </c>
      <c r="D29" s="57">
        <v>3028</v>
      </c>
      <c r="E29" s="60">
        <v>11</v>
      </c>
      <c r="F29" s="57">
        <v>3035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3150</v>
      </c>
      <c r="C30" s="60">
        <v>13</v>
      </c>
      <c r="D30" s="57">
        <v>3156</v>
      </c>
      <c r="E30" s="60">
        <v>13</v>
      </c>
      <c r="F30" s="57">
        <v>3163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21</v>
      </c>
      <c r="B31" s="57">
        <v>3274</v>
      </c>
      <c r="C31" s="60">
        <v>11</v>
      </c>
      <c r="D31" s="57">
        <v>3286</v>
      </c>
      <c r="E31" s="60">
        <v>11</v>
      </c>
      <c r="F31" s="57">
        <v>3290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12</v>
      </c>
      <c r="B32" s="57">
        <v>3405</v>
      </c>
      <c r="C32" s="60">
        <v>13</v>
      </c>
      <c r="D32" s="57">
        <v>3412</v>
      </c>
      <c r="E32" s="60">
        <v>13</v>
      </c>
      <c r="F32" s="57">
        <v>3419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3543</v>
      </c>
      <c r="C33" s="60">
        <v>13</v>
      </c>
      <c r="D33" s="57">
        <v>3552</v>
      </c>
      <c r="E33" s="60">
        <v>13</v>
      </c>
      <c r="F33" s="57">
        <v>3559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6">
        <v>21</v>
      </c>
      <c r="B34" s="56">
        <v>3679</v>
      </c>
      <c r="C34" s="59">
        <v>11</v>
      </c>
      <c r="D34" s="56">
        <v>3692</v>
      </c>
      <c r="E34" s="59">
        <v>11</v>
      </c>
      <c r="F34" s="56">
        <v>3699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3797</v>
      </c>
      <c r="C35" s="59">
        <v>22</v>
      </c>
      <c r="D35" s="56">
        <v>3818</v>
      </c>
      <c r="E35" s="59">
        <v>13</v>
      </c>
      <c r="F35" s="56">
        <v>3829</v>
      </c>
      <c r="G35" s="62"/>
      <c r="H35" s="62"/>
      <c r="I35" s="40"/>
      <c r="J35" s="40"/>
      <c r="K35" s="41">
        <v>0</v>
      </c>
      <c r="L35">
        <v>221</v>
      </c>
    </row>
    <row r="36" spans="1:12" x14ac:dyDescent="0.25">
      <c r="A36" s="56">
        <v>21</v>
      </c>
      <c r="B36" s="56">
        <v>3946</v>
      </c>
      <c r="C36" s="59">
        <v>11</v>
      </c>
      <c r="D36" s="56">
        <v>3958</v>
      </c>
      <c r="E36" s="59">
        <v>11</v>
      </c>
      <c r="F36" s="56">
        <v>3965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4062</v>
      </c>
      <c r="C37" s="59">
        <v>11</v>
      </c>
      <c r="D37" s="56">
        <v>4074</v>
      </c>
      <c r="E37" s="59">
        <v>11</v>
      </c>
      <c r="F37" s="56">
        <v>4081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4203</v>
      </c>
      <c r="C38" s="59">
        <v>11</v>
      </c>
      <c r="D38" s="56">
        <v>4215</v>
      </c>
      <c r="E38" s="59">
        <v>11</v>
      </c>
      <c r="F38" s="56">
        <v>4220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4318</v>
      </c>
      <c r="C39" s="59">
        <v>22</v>
      </c>
      <c r="D39" s="56">
        <v>4331</v>
      </c>
      <c r="E39" s="59">
        <v>13</v>
      </c>
      <c r="F39" s="56">
        <v>4342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21</v>
      </c>
      <c r="B40" s="56">
        <v>4445</v>
      </c>
      <c r="C40" s="59">
        <v>22</v>
      </c>
      <c r="D40" s="56">
        <v>4453</v>
      </c>
      <c r="E40" s="59">
        <v>24</v>
      </c>
      <c r="F40" s="56">
        <v>4468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21</v>
      </c>
      <c r="B41" s="56">
        <v>4577</v>
      </c>
      <c r="C41" s="59">
        <v>11</v>
      </c>
      <c r="D41" s="56">
        <v>4593</v>
      </c>
      <c r="E41" s="59">
        <v>11</v>
      </c>
      <c r="F41" s="56">
        <v>4601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4713</v>
      </c>
      <c r="C42" s="59">
        <v>11</v>
      </c>
      <c r="D42" s="56">
        <v>4730</v>
      </c>
      <c r="E42" s="59">
        <v>11</v>
      </c>
      <c r="F42" s="56">
        <v>4736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4845</v>
      </c>
      <c r="C43" s="59">
        <v>13</v>
      </c>
      <c r="D43" s="56">
        <v>4850</v>
      </c>
      <c r="E43" s="59">
        <v>13</v>
      </c>
      <c r="F43" s="56">
        <v>4857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21</v>
      </c>
      <c r="B44" s="56">
        <v>4965</v>
      </c>
      <c r="C44" s="59">
        <v>11</v>
      </c>
      <c r="D44" s="56">
        <v>4977</v>
      </c>
      <c r="E44" s="59">
        <v>11</v>
      </c>
      <c r="F44" s="56">
        <v>4983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12</v>
      </c>
      <c r="B45" s="56">
        <v>5091</v>
      </c>
      <c r="C45" s="59">
        <v>13</v>
      </c>
      <c r="D45" s="56">
        <v>5098</v>
      </c>
      <c r="E45" s="59">
        <v>13</v>
      </c>
      <c r="F45" s="56">
        <v>5105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5219</v>
      </c>
      <c r="C46" s="59">
        <v>11</v>
      </c>
      <c r="D46" s="56">
        <v>5236</v>
      </c>
      <c r="E46" s="59">
        <v>11</v>
      </c>
      <c r="F46" s="56">
        <v>5243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5363</v>
      </c>
      <c r="C47" s="59">
        <v>13</v>
      </c>
      <c r="D47" s="56">
        <v>5375</v>
      </c>
      <c r="E47" s="59">
        <v>13</v>
      </c>
      <c r="F47" s="56">
        <v>5382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7">
        <v>21</v>
      </c>
      <c r="B48" s="57">
        <v>5499</v>
      </c>
      <c r="C48" s="60">
        <v>11</v>
      </c>
      <c r="D48" s="57">
        <v>5511</v>
      </c>
      <c r="E48" s="60">
        <v>11</v>
      </c>
      <c r="F48" s="57">
        <v>5517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5618</v>
      </c>
      <c r="C49" s="60">
        <v>11</v>
      </c>
      <c r="D49" s="57">
        <v>5631</v>
      </c>
      <c r="E49" s="60">
        <v>11</v>
      </c>
      <c r="F49" s="57">
        <v>5636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5734</v>
      </c>
      <c r="C50" s="60">
        <v>11</v>
      </c>
      <c r="D50" s="57">
        <v>5745</v>
      </c>
      <c r="E50" s="60">
        <v>11</v>
      </c>
      <c r="F50" s="57">
        <v>5752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21</v>
      </c>
      <c r="B51" s="57">
        <v>5858</v>
      </c>
      <c r="C51" s="60">
        <v>11</v>
      </c>
      <c r="D51" s="57">
        <v>5875</v>
      </c>
      <c r="E51" s="60">
        <v>11</v>
      </c>
      <c r="F51" s="57">
        <v>5882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21</v>
      </c>
      <c r="B52" s="57">
        <v>5983</v>
      </c>
      <c r="C52" s="60">
        <v>11</v>
      </c>
      <c r="D52" s="57">
        <v>5998</v>
      </c>
      <c r="E52" s="60">
        <v>11</v>
      </c>
      <c r="F52" s="57">
        <v>6003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6123</v>
      </c>
      <c r="C53" s="60">
        <v>11</v>
      </c>
      <c r="D53" s="57">
        <v>6139</v>
      </c>
      <c r="E53" s="60">
        <v>11</v>
      </c>
      <c r="F53" s="57">
        <v>6150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6265</v>
      </c>
      <c r="C54" s="60">
        <v>13</v>
      </c>
      <c r="D54" s="57">
        <v>6270</v>
      </c>
      <c r="E54" s="60">
        <v>13</v>
      </c>
      <c r="F54" s="57">
        <v>6277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21</v>
      </c>
      <c r="B55" s="57">
        <v>6381</v>
      </c>
      <c r="C55" s="60">
        <v>11</v>
      </c>
      <c r="D55" s="57">
        <v>6401</v>
      </c>
      <c r="E55" s="60">
        <v>11</v>
      </c>
      <c r="F55" s="57">
        <v>6408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12</v>
      </c>
      <c r="B56" s="57">
        <v>6522</v>
      </c>
      <c r="C56" s="60">
        <v>13</v>
      </c>
      <c r="D56" s="57">
        <v>6532</v>
      </c>
      <c r="E56" s="60">
        <v>13</v>
      </c>
      <c r="F56" s="57">
        <v>6542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6664</v>
      </c>
      <c r="C57" s="60">
        <v>13</v>
      </c>
      <c r="D57" s="57">
        <v>6671</v>
      </c>
      <c r="E57" s="60">
        <v>13</v>
      </c>
      <c r="F57" s="57">
        <v>6678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6784</v>
      </c>
      <c r="C58" s="60">
        <v>11</v>
      </c>
      <c r="D58" s="57">
        <v>6799</v>
      </c>
      <c r="E58" s="60">
        <v>11</v>
      </c>
      <c r="F58" s="57">
        <v>6804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6925</v>
      </c>
      <c r="C59" s="60">
        <v>13</v>
      </c>
      <c r="D59" s="57">
        <v>6929</v>
      </c>
      <c r="E59" s="60">
        <v>13</v>
      </c>
      <c r="F59" s="57">
        <v>6949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7057</v>
      </c>
      <c r="C60" s="60">
        <v>22</v>
      </c>
      <c r="D60" s="57">
        <v>7069</v>
      </c>
      <c r="E60" s="60">
        <v>13</v>
      </c>
      <c r="F60" s="57">
        <v>7081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25">
      <c r="A61" s="56">
        <v>21</v>
      </c>
      <c r="B61" s="56">
        <v>7198</v>
      </c>
      <c r="C61" s="59">
        <v>11</v>
      </c>
      <c r="D61" s="56">
        <v>7212</v>
      </c>
      <c r="E61" s="59">
        <v>11</v>
      </c>
      <c r="F61" s="56">
        <v>7227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7335</v>
      </c>
      <c r="C62" s="59">
        <v>11</v>
      </c>
      <c r="D62" s="56">
        <v>7356</v>
      </c>
      <c r="E62" s="59">
        <v>11</v>
      </c>
      <c r="F62" s="56">
        <v>7364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21</v>
      </c>
      <c r="B63" s="56">
        <v>7474</v>
      </c>
      <c r="C63" s="59">
        <v>11</v>
      </c>
      <c r="D63" s="56">
        <v>7491</v>
      </c>
      <c r="E63" s="59">
        <v>11</v>
      </c>
      <c r="F63" s="56">
        <v>7498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12</v>
      </c>
      <c r="B64" s="56">
        <v>7615</v>
      </c>
      <c r="C64" s="59">
        <v>13</v>
      </c>
      <c r="D64" s="56">
        <v>7620</v>
      </c>
      <c r="E64" s="59">
        <v>13</v>
      </c>
      <c r="F64" s="56">
        <v>7628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7761</v>
      </c>
      <c r="C65" s="59">
        <v>13</v>
      </c>
      <c r="D65" s="56">
        <v>7770</v>
      </c>
      <c r="E65" s="59">
        <v>13</v>
      </c>
      <c r="F65" s="56">
        <v>7777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21</v>
      </c>
      <c r="B66" s="56">
        <v>7896</v>
      </c>
      <c r="C66" s="59">
        <v>11</v>
      </c>
      <c r="D66" s="56">
        <v>7914</v>
      </c>
      <c r="E66" s="59">
        <v>11</v>
      </c>
      <c r="F66" s="56">
        <v>7921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21</v>
      </c>
      <c r="B67" s="56">
        <v>8024</v>
      </c>
      <c r="C67" s="59">
        <v>11</v>
      </c>
      <c r="D67" s="56">
        <v>8039</v>
      </c>
      <c r="E67" s="59">
        <v>11</v>
      </c>
      <c r="F67" s="56">
        <v>8046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8153</v>
      </c>
      <c r="C68" s="59">
        <v>13</v>
      </c>
      <c r="D68" s="56">
        <v>8162</v>
      </c>
      <c r="E68" s="59">
        <v>13</v>
      </c>
      <c r="F68" s="56">
        <v>8169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8278</v>
      </c>
      <c r="C69" s="59">
        <v>11</v>
      </c>
      <c r="D69" s="56">
        <v>8292</v>
      </c>
      <c r="E69" s="59">
        <v>11</v>
      </c>
      <c r="F69" s="56">
        <v>8299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12</v>
      </c>
      <c r="B70" s="56">
        <v>8415</v>
      </c>
      <c r="C70" s="59">
        <v>13</v>
      </c>
      <c r="D70" s="56">
        <v>8422</v>
      </c>
      <c r="E70" s="59">
        <v>13</v>
      </c>
      <c r="F70" s="56">
        <v>8429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21</v>
      </c>
      <c r="B71" s="56">
        <v>8554</v>
      </c>
      <c r="C71" s="59">
        <v>11</v>
      </c>
      <c r="D71" s="56">
        <v>8573</v>
      </c>
      <c r="E71" s="59">
        <v>11</v>
      </c>
      <c r="F71" s="56">
        <v>8581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8688</v>
      </c>
      <c r="C72" s="59">
        <v>22</v>
      </c>
      <c r="D72" s="56">
        <v>8705</v>
      </c>
      <c r="E72" s="59">
        <v>13</v>
      </c>
      <c r="F72" s="56">
        <v>8716</v>
      </c>
      <c r="G72" s="62"/>
      <c r="H72" s="62"/>
      <c r="I72" s="40"/>
      <c r="J72" s="40"/>
      <c r="K72" s="41">
        <v>0</v>
      </c>
      <c r="L72">
        <v>221</v>
      </c>
    </row>
    <row r="73" spans="1:12" x14ac:dyDescent="0.25">
      <c r="A73" s="56">
        <v>21</v>
      </c>
      <c r="B73" s="56">
        <v>8822</v>
      </c>
      <c r="C73" s="59">
        <v>11</v>
      </c>
      <c r="D73" s="56">
        <v>8837</v>
      </c>
      <c r="E73" s="59">
        <v>11</v>
      </c>
      <c r="F73" s="56">
        <v>8844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21</v>
      </c>
      <c r="B74" s="56">
        <v>8955</v>
      </c>
      <c r="C74" s="59">
        <v>11</v>
      </c>
      <c r="D74" s="56">
        <v>8974</v>
      </c>
      <c r="E74" s="59">
        <v>11</v>
      </c>
      <c r="F74" s="56">
        <v>8982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7">
        <v>12</v>
      </c>
      <c r="B75" s="57">
        <v>9098</v>
      </c>
      <c r="C75" s="60">
        <v>13</v>
      </c>
      <c r="D75" s="57">
        <v>9103</v>
      </c>
      <c r="E75" s="60">
        <v>13</v>
      </c>
      <c r="F75" s="57">
        <v>9110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21</v>
      </c>
      <c r="B76" s="57">
        <v>9219</v>
      </c>
      <c r="C76" s="60">
        <v>22</v>
      </c>
      <c r="D76" s="57">
        <v>9240</v>
      </c>
      <c r="E76" s="60">
        <v>13</v>
      </c>
      <c r="F76" s="57">
        <v>9254</v>
      </c>
      <c r="G76" s="63"/>
      <c r="H76" s="63"/>
      <c r="I76" s="39"/>
      <c r="J76" s="39"/>
      <c r="K76" s="49">
        <v>0</v>
      </c>
      <c r="L76">
        <v>221</v>
      </c>
    </row>
    <row r="77" spans="1:12" x14ac:dyDescent="0.25">
      <c r="A77" s="57">
        <v>21</v>
      </c>
      <c r="B77" s="57">
        <v>9362</v>
      </c>
      <c r="C77" s="60">
        <v>22</v>
      </c>
      <c r="D77" s="57">
        <v>9377</v>
      </c>
      <c r="E77" s="60">
        <v>13</v>
      </c>
      <c r="F77" s="57">
        <v>9389</v>
      </c>
      <c r="G77" s="63"/>
      <c r="H77" s="63"/>
      <c r="I77" s="39"/>
      <c r="J77" s="39"/>
      <c r="K77" s="49">
        <v>0</v>
      </c>
      <c r="L77">
        <v>221</v>
      </c>
    </row>
    <row r="78" spans="1:12" x14ac:dyDescent="0.25">
      <c r="A78" s="57">
        <v>12</v>
      </c>
      <c r="B78" s="57">
        <v>9507</v>
      </c>
      <c r="C78" s="60">
        <v>13</v>
      </c>
      <c r="D78" s="57">
        <v>9511</v>
      </c>
      <c r="E78" s="60">
        <v>13</v>
      </c>
      <c r="F78" s="57">
        <v>9519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21</v>
      </c>
      <c r="B79" s="57">
        <v>9626</v>
      </c>
      <c r="C79" s="60">
        <v>11</v>
      </c>
      <c r="D79" s="57">
        <v>9637</v>
      </c>
      <c r="E79" s="60">
        <v>11</v>
      </c>
      <c r="F79" s="57">
        <v>9642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25">
      <c r="A80" s="57">
        <v>21</v>
      </c>
      <c r="B80" s="57">
        <v>9744</v>
      </c>
      <c r="C80" s="60">
        <v>11</v>
      </c>
      <c r="D80" s="57">
        <v>9756</v>
      </c>
      <c r="E80" s="60">
        <v>11</v>
      </c>
      <c r="F80" s="57">
        <v>9760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9862</v>
      </c>
      <c r="C81" s="60">
        <v>11</v>
      </c>
      <c r="D81" s="57">
        <v>9876</v>
      </c>
      <c r="E81" s="60">
        <v>11</v>
      </c>
      <c r="F81" s="57">
        <v>9880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12</v>
      </c>
      <c r="B82" s="57">
        <v>9991</v>
      </c>
      <c r="C82" s="60">
        <v>13</v>
      </c>
      <c r="D82" s="57">
        <v>9996</v>
      </c>
      <c r="E82" s="60">
        <v>13</v>
      </c>
      <c r="F82" s="57">
        <v>10003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21</v>
      </c>
      <c r="B83" s="57">
        <v>10110</v>
      </c>
      <c r="C83" s="60">
        <v>22</v>
      </c>
      <c r="D83" s="57">
        <v>10122</v>
      </c>
      <c r="E83" s="60">
        <v>13</v>
      </c>
      <c r="F83" s="57">
        <v>10134</v>
      </c>
      <c r="G83" s="63"/>
      <c r="H83" s="63"/>
      <c r="I83" s="39"/>
      <c r="J83" s="39"/>
      <c r="K83" s="49">
        <v>0</v>
      </c>
      <c r="L83">
        <v>221</v>
      </c>
    </row>
    <row r="84" spans="1:12" x14ac:dyDescent="0.25">
      <c r="A84" s="57">
        <v>21</v>
      </c>
      <c r="B84" s="57">
        <v>10234</v>
      </c>
      <c r="C84" s="60">
        <v>11</v>
      </c>
      <c r="D84" s="57">
        <v>10249</v>
      </c>
      <c r="E84" s="60">
        <v>11</v>
      </c>
      <c r="F84" s="57">
        <v>10256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21</v>
      </c>
      <c r="B85" s="57">
        <v>10370</v>
      </c>
      <c r="C85" s="60">
        <v>11</v>
      </c>
      <c r="D85" s="57">
        <v>10384</v>
      </c>
      <c r="E85" s="60">
        <v>11</v>
      </c>
      <c r="F85" s="57">
        <v>10390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12</v>
      </c>
      <c r="B86" s="57">
        <v>10511</v>
      </c>
      <c r="C86" s="60">
        <v>13</v>
      </c>
      <c r="D86" s="57">
        <v>10515</v>
      </c>
      <c r="E86" s="60">
        <v>13</v>
      </c>
      <c r="F86" s="57">
        <v>10523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10627</v>
      </c>
      <c r="C87" s="60">
        <v>11</v>
      </c>
      <c r="D87" s="57">
        <v>10638</v>
      </c>
      <c r="E87" s="60">
        <v>11</v>
      </c>
      <c r="F87" s="57">
        <v>10644</v>
      </c>
      <c r="G87" s="63"/>
      <c r="H87" s="63"/>
      <c r="I87" s="39"/>
      <c r="J87" s="39"/>
      <c r="K87" s="49">
        <v>1</v>
      </c>
      <c r="L87">
        <v>211</v>
      </c>
    </row>
    <row r="88" spans="1:12" x14ac:dyDescent="0.25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132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111</v>
      </c>
      <c r="V3" s="25" t="s">
        <v>119</v>
      </c>
      <c r="W3">
        <f>COUNTA(L7:L25)</f>
        <v>19</v>
      </c>
      <c r="AA3" s="25" t="s">
        <v>119</v>
      </c>
      <c r="AB3">
        <f>COUNTA(L26:L43)</f>
        <v>18</v>
      </c>
      <c r="AF3" s="25" t="s">
        <v>119</v>
      </c>
      <c r="AG3">
        <f>COUNTA(L44:L62)</f>
        <v>19</v>
      </c>
      <c r="AK3" s="25" t="s">
        <v>119</v>
      </c>
      <c r="AL3">
        <f>COUNTA(L63:L80)</f>
        <v>18</v>
      </c>
      <c r="AP3" s="25" t="s">
        <v>119</v>
      </c>
      <c r="AQ3">
        <f>COUNTA(L81:L99)</f>
        <v>19</v>
      </c>
      <c r="AU3" s="25" t="s">
        <v>119</v>
      </c>
      <c r="AV3">
        <f>COUNTA(L100:L117)</f>
        <v>18</v>
      </c>
    </row>
    <row r="4" spans="1:48" x14ac:dyDescent="0.25">
      <c r="P4" s="25" t="s">
        <v>87</v>
      </c>
      <c r="Q4" s="26">
        <f>SUM(O7:O14)</f>
        <v>111</v>
      </c>
      <c r="V4" s="25" t="s">
        <v>120</v>
      </c>
      <c r="W4">
        <f>SUM(U7:U14)</f>
        <v>19</v>
      </c>
      <c r="AA4" s="25" t="s">
        <v>120</v>
      </c>
      <c r="AB4">
        <f>SUM(Z7:Z14)</f>
        <v>18</v>
      </c>
      <c r="AF4" s="25" t="s">
        <v>120</v>
      </c>
      <c r="AG4">
        <f>SUM(AE7:AE14)</f>
        <v>19</v>
      </c>
      <c r="AK4" s="25" t="s">
        <v>120</v>
      </c>
      <c r="AL4">
        <f>SUM(AJ7:AJ14)</f>
        <v>18</v>
      </c>
      <c r="AP4" s="25" t="s">
        <v>120</v>
      </c>
      <c r="AQ4">
        <f>SUM(AO7:AO14)</f>
        <v>19</v>
      </c>
      <c r="AU4" s="25" t="s">
        <v>120</v>
      </c>
      <c r="AV4">
        <f>SUM(AT7:AT14)</f>
        <v>18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28</v>
      </c>
      <c r="C7" s="58">
        <v>13</v>
      </c>
      <c r="D7" s="55">
        <v>33</v>
      </c>
      <c r="E7" s="58">
        <v>13</v>
      </c>
      <c r="F7" s="55">
        <v>41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56</v>
      </c>
      <c r="P7" s="34">
        <f>O7/$Q$4</f>
        <v>0.50450450450450446</v>
      </c>
      <c r="Q7" s="34">
        <f>IF(P7=0,0,(P7*((LOG(P7))/LOG(2))))</f>
        <v>-0.497976692616037</v>
      </c>
      <c r="T7" s="34">
        <f>N7</f>
        <v>111</v>
      </c>
      <c r="U7" s="34">
        <f>COUNTIF(L7:L25,T7)</f>
        <v>11</v>
      </c>
      <c r="V7" s="34">
        <f>U7/(W4-U11)</f>
        <v>0.84615384615384615</v>
      </c>
      <c r="W7" s="34">
        <f>IF(V7=0,0,(V7*((LOG(V7))/LOG(2))))</f>
        <v>-0.20392993034936494</v>
      </c>
      <c r="Y7" s="34">
        <f>N7</f>
        <v>111</v>
      </c>
      <c r="Z7" s="34">
        <f>COUNTIF(L26:L43,Y7)</f>
        <v>9</v>
      </c>
      <c r="AA7" s="34">
        <f>Z7/(AB4-Z11)</f>
        <v>0.81818181818181823</v>
      </c>
      <c r="AB7" s="34">
        <f>IF(AA7=0,0,(AA7*((LOG(AA7))/LOG(2))))</f>
        <v>-0.23686905043226034</v>
      </c>
      <c r="AD7" s="34">
        <f>N7</f>
        <v>111</v>
      </c>
      <c r="AE7" s="34">
        <f>COUNTIF(L44:L62,AD7)</f>
        <v>9</v>
      </c>
      <c r="AF7" s="34">
        <f>AE7/(AG4-AE11)</f>
        <v>0.69230769230769229</v>
      </c>
      <c r="AG7" s="34">
        <f>IF(AF7=0,0,(AF7*((LOG(AF7))/LOG(2))))</f>
        <v>-0.36727941925300139</v>
      </c>
      <c r="AI7" s="34">
        <f>N7</f>
        <v>111</v>
      </c>
      <c r="AJ7" s="34">
        <f>COUNTIF(L63:L80,AI7)</f>
        <v>8</v>
      </c>
      <c r="AK7" s="34">
        <f>AJ7/(AL4-AJ11)</f>
        <v>0.72727272727272729</v>
      </c>
      <c r="AL7" s="34">
        <f>IF(AK7=0,0,(AK7*((LOG(AK7))/LOG(2))))</f>
        <v>-0.33413208628167068</v>
      </c>
      <c r="AN7" s="34">
        <f>N7</f>
        <v>111</v>
      </c>
      <c r="AO7" s="34">
        <f>COUNTIF(L81:L99,AN7)</f>
        <v>9</v>
      </c>
      <c r="AP7" s="34">
        <f>AO7/(AQ4-AO11)</f>
        <v>0.69230769230769229</v>
      </c>
      <c r="AQ7" s="34">
        <f>IF(AP7=0,0,(AP7*((LOG(AP7))/LOG(2))))</f>
        <v>-0.36727941925300139</v>
      </c>
      <c r="AS7" s="34">
        <f>N7</f>
        <v>111</v>
      </c>
      <c r="AT7" s="34">
        <f>COUNTIF(L100:L117,AS7)</f>
        <v>10</v>
      </c>
      <c r="AU7" s="34">
        <f>AT7/(AV4-AT11)</f>
        <v>1</v>
      </c>
      <c r="AV7" s="34">
        <f>IF(AU7=0,0,(AU7*((LOG(AU7))/LOG(2))))</f>
        <v>0</v>
      </c>
    </row>
    <row r="8" spans="1:48" x14ac:dyDescent="0.25">
      <c r="A8" s="56">
        <v>12</v>
      </c>
      <c r="B8" s="56">
        <v>169</v>
      </c>
      <c r="C8" s="59">
        <v>13</v>
      </c>
      <c r="D8" s="56">
        <v>174</v>
      </c>
      <c r="E8" s="59">
        <v>13</v>
      </c>
      <c r="F8" s="56">
        <v>178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COUNTIF(L26:L43,Y8)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COUNTIF(L44:L62,AD8)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COUNTIF(L63:L80,AI8)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COUNTIF(L81:L99,AN8)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COUNTIF(L100:L117,AS8)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293</v>
      </c>
      <c r="C9" s="59">
        <v>13</v>
      </c>
      <c r="D9" s="56">
        <v>300</v>
      </c>
      <c r="E9" s="59">
        <v>13</v>
      </c>
      <c r="F9" s="56">
        <v>307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COUNTIF(L26:L43,Y9)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COUNTIF(L44:L62,AD9)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COUNTIF(L63:L80,AI9)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COUNTIF(L81:L99,AN9)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COUNTIF(L100:L117,AS9)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416</v>
      </c>
      <c r="C10" s="59">
        <v>13</v>
      </c>
      <c r="D10" s="56">
        <v>421</v>
      </c>
      <c r="E10" s="59">
        <v>13</v>
      </c>
      <c r="F10" s="56">
        <v>425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COUNTIF(L26:L43,Y10)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COUNTIF(L44:L62,AD10)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COUNTIF(L63:L80,AI10)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COUNTIF(L81:L99,AN10)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COUNTIF(L100:L117,AS10)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545</v>
      </c>
      <c r="C11" s="59">
        <v>13</v>
      </c>
      <c r="D11" s="56">
        <v>550</v>
      </c>
      <c r="E11" s="59">
        <v>13</v>
      </c>
      <c r="F11" s="56">
        <v>555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0.36036036036036034</v>
      </c>
      <c r="Q11" s="34">
        <f>IF(P11=0,0,(P11*((LOG(P11))/LOG(2))))</f>
        <v>-0.53062622395053827</v>
      </c>
      <c r="T11" s="34">
        <f>N11</f>
        <v>211</v>
      </c>
      <c r="U11" s="34">
        <f>COUNTIF(L7:L25,T11)</f>
        <v>6</v>
      </c>
      <c r="V11" s="53"/>
      <c r="W11" s="54"/>
      <c r="Y11" s="34">
        <f>N11</f>
        <v>211</v>
      </c>
      <c r="Z11" s="34">
        <f>COUNTIF(L26:L43,Y11)</f>
        <v>7</v>
      </c>
      <c r="AA11" s="53"/>
      <c r="AB11" s="54"/>
      <c r="AD11" s="34">
        <f>N11</f>
        <v>211</v>
      </c>
      <c r="AE11" s="34">
        <f>COUNTIF(L44:L62,AD11)</f>
        <v>6</v>
      </c>
      <c r="AF11" s="53"/>
      <c r="AG11" s="54"/>
      <c r="AI11" s="34">
        <f>N11</f>
        <v>211</v>
      </c>
      <c r="AJ11" s="34">
        <f>COUNTIF(L63:L80,AI11)</f>
        <v>7</v>
      </c>
      <c r="AK11" s="53"/>
      <c r="AL11" s="54"/>
      <c r="AN11" s="34">
        <f>N11</f>
        <v>211</v>
      </c>
      <c r="AO11" s="34">
        <f>COUNTIF(L81:L99,AN11)</f>
        <v>6</v>
      </c>
      <c r="AP11" s="53"/>
      <c r="AQ11" s="54"/>
      <c r="AS11" s="34">
        <f>N11</f>
        <v>211</v>
      </c>
      <c r="AT11" s="34">
        <f>COUNTIF(L100:L117,AS11)</f>
        <v>8</v>
      </c>
      <c r="AU11" s="53"/>
      <c r="AV11" s="54"/>
    </row>
    <row r="12" spans="1:48" x14ac:dyDescent="0.25">
      <c r="A12" s="56">
        <v>12</v>
      </c>
      <c r="B12" s="56">
        <v>679</v>
      </c>
      <c r="C12" s="59">
        <v>13</v>
      </c>
      <c r="D12" s="56">
        <v>684</v>
      </c>
      <c r="E12" s="59">
        <v>13</v>
      </c>
      <c r="F12" s="56">
        <v>688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COUNTIF(L26:L43,Y12)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COUNTIF(L44:L62,AD12)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COUNTIF(L63:L80,AI12)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COUNTIF(L81:L99,AN12)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COUNTIF(L100:L117,AS12)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810</v>
      </c>
      <c r="C13" s="59">
        <v>22</v>
      </c>
      <c r="D13" s="56">
        <v>826</v>
      </c>
      <c r="E13" s="59">
        <v>13</v>
      </c>
      <c r="F13" s="56">
        <v>837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14</v>
      </c>
      <c r="P13" s="34">
        <f>O13/$Q$4</f>
        <v>0.12612612612612611</v>
      </c>
      <c r="Q13" s="34">
        <f>IF(P13=0,0,(P13*((LOG(P13))/LOG(2))))</f>
        <v>-0.37674642540626146</v>
      </c>
      <c r="T13" s="34">
        <f>N13</f>
        <v>221</v>
      </c>
      <c r="U13" s="34">
        <f>COUNTIF(L7:L25,T13)</f>
        <v>2</v>
      </c>
      <c r="V13" s="34">
        <f>U13/(W4-U11)</f>
        <v>0.15384615384615385</v>
      </c>
      <c r="W13" s="34">
        <f>IF(V13=0,0,(V13*((LOG(V13))/LOG(2))))</f>
        <v>-0.4154522643293988</v>
      </c>
      <c r="Y13" s="34">
        <f>N13</f>
        <v>221</v>
      </c>
      <c r="Z13" s="34">
        <f>COUNTIF(L26:L43,Y13)</f>
        <v>2</v>
      </c>
      <c r="AA13" s="34">
        <f>Z13/(AB4-Z11)</f>
        <v>0.18181818181818182</v>
      </c>
      <c r="AB13" s="34">
        <f>IF(AA13=0,0,(AA13*((LOG(AA13))/LOG(2))))</f>
        <v>-0.44716938520678134</v>
      </c>
      <c r="AD13" s="34">
        <f>N13</f>
        <v>221</v>
      </c>
      <c r="AE13" s="34">
        <f>COUNTIF(L44:L62,AD13)</f>
        <v>3</v>
      </c>
      <c r="AF13" s="34">
        <f>AE13/(AG4-AE11)</f>
        <v>0.23076923076923078</v>
      </c>
      <c r="AG13" s="34">
        <f>IF(AF13=0,0,(AF13*((LOG(AF13))/LOG(2))))</f>
        <v>-0.48818705017383146</v>
      </c>
      <c r="AI13" s="34">
        <f>N13</f>
        <v>221</v>
      </c>
      <c r="AJ13" s="34">
        <f>COUNTIF(L63:L80,AI13)</f>
        <v>3</v>
      </c>
      <c r="AK13" s="34">
        <f>AJ13/(AL4-AJ11)</f>
        <v>0.27272727272727271</v>
      </c>
      <c r="AL13" s="34">
        <f>IF(AK13=0,0,(AK13*((LOG(AK13))/LOG(2))))</f>
        <v>-0.51121885034076575</v>
      </c>
      <c r="AN13" s="34">
        <f>N13</f>
        <v>221</v>
      </c>
      <c r="AO13" s="34">
        <f>COUNTIF(L81:L99,AN13)</f>
        <v>4</v>
      </c>
      <c r="AP13" s="34">
        <f>AO13/(AQ4-AO11)</f>
        <v>0.30769230769230771</v>
      </c>
      <c r="AQ13" s="34">
        <f>IF(AP13=0,0,(AP13*((LOG(AP13))/LOG(2))))</f>
        <v>-0.52321222096648989</v>
      </c>
      <c r="AS13" s="34">
        <f>N13</f>
        <v>221</v>
      </c>
      <c r="AT13" s="34">
        <f>COUNTIF(L100:L117,AS13)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967</v>
      </c>
      <c r="C14" s="59">
        <v>13</v>
      </c>
      <c r="D14" s="56">
        <v>971</v>
      </c>
      <c r="E14" s="59">
        <v>13</v>
      </c>
      <c r="F14" s="56">
        <v>979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9.0090090090090089E-3</v>
      </c>
      <c r="Q14" s="34">
        <f>IF(P14=0,0,(P14*((LOG(P14))/LOG(2))))</f>
        <v>-6.121095375090186E-2</v>
      </c>
      <c r="T14" s="34">
        <f>N14</f>
        <v>222</v>
      </c>
      <c r="U14" s="34">
        <f>COUNTIF(L7:L25,T14)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COUNTIF(L26:L43,Y14)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COUNTIF(L44:L62,AD14)</f>
        <v>1</v>
      </c>
      <c r="AF14" s="34">
        <f>AE14/(AG4-AE11)</f>
        <v>7.6923076923076927E-2</v>
      </c>
      <c r="AG14" s="34">
        <f>IF(AF14=0,0,(AF14*((LOG(AF14))/LOG(2))))</f>
        <v>-0.28464920908777636</v>
      </c>
      <c r="AI14" s="34">
        <f>N14</f>
        <v>222</v>
      </c>
      <c r="AJ14" s="34">
        <f>COUNTIF(L63:L80,AI14)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COUNTIF(L81:L99,AN14)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COUNTIF(L100:L117,AS14)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1102</v>
      </c>
      <c r="C15" s="59">
        <v>11</v>
      </c>
      <c r="D15" s="56">
        <v>1113</v>
      </c>
      <c r="E15" s="59">
        <v>11</v>
      </c>
      <c r="F15" s="56">
        <v>1118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1.4665602957237387</v>
      </c>
      <c r="V15">
        <f>SUM(V7:V14)</f>
        <v>1</v>
      </c>
      <c r="W15">
        <f>-SUM(W7:W14)</f>
        <v>0.61938219467876376</v>
      </c>
      <c r="AA15">
        <f>SUM(AA7:AA14)</f>
        <v>1</v>
      </c>
      <c r="AB15">
        <f>-SUM(AB7:AB14)</f>
        <v>0.68403843563904165</v>
      </c>
      <c r="AF15">
        <f>SUM(AF7:AF14)</f>
        <v>1</v>
      </c>
      <c r="AG15">
        <f>-SUM(AG7:AG14)</f>
        <v>1.1401156785146092</v>
      </c>
      <c r="AK15">
        <f>SUM(AK7:AK14)</f>
        <v>1</v>
      </c>
      <c r="AL15">
        <f>-SUM(AL7:AL14)</f>
        <v>0.84535093662243643</v>
      </c>
      <c r="AP15">
        <f>SUM(AP7:AP14)</f>
        <v>1</v>
      </c>
      <c r="AQ15">
        <f>-SUM(AQ7:AQ14)</f>
        <v>0.89049164021949134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1224</v>
      </c>
      <c r="C16" s="59">
        <v>11</v>
      </c>
      <c r="D16" s="56">
        <v>1247</v>
      </c>
      <c r="E16" s="59">
        <v>11</v>
      </c>
      <c r="F16" s="56">
        <v>1252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0.2158478851709677</v>
      </c>
      <c r="V16" s="27" t="s">
        <v>118</v>
      </c>
      <c r="W16" s="27">
        <f>W15/(LOG(W4)/LOG(2))</f>
        <v>0.14580808940797138</v>
      </c>
      <c r="AA16" s="27" t="s">
        <v>121</v>
      </c>
      <c r="AB16" s="27">
        <f>AB15/(LOG(AB4)/LOG(2))</f>
        <v>0.16404094447800463</v>
      </c>
      <c r="AF16" s="27" t="s">
        <v>122</v>
      </c>
      <c r="AG16" s="27">
        <f>AG15/(LOG(AG4)/LOG(2))</f>
        <v>0.26839339299139159</v>
      </c>
      <c r="AK16" s="27" t="s">
        <v>123</v>
      </c>
      <c r="AL16" s="27">
        <f>AL15/(LOG(AL4)/LOG(2))</f>
        <v>0.20272569322710665</v>
      </c>
      <c r="AP16" s="27" t="s">
        <v>124</v>
      </c>
      <c r="AQ16" s="27">
        <f>AQ15/(LOG(AQ4)/LOG(2))</f>
        <v>0.20962966938614583</v>
      </c>
      <c r="AU16" s="27" t="s">
        <v>125</v>
      </c>
      <c r="AV16" s="27">
        <f>AV15/(LOG(AV4)/LOG(2))</f>
        <v>0</v>
      </c>
    </row>
    <row r="17" spans="1:22" x14ac:dyDescent="0.25">
      <c r="A17" s="56">
        <v>21</v>
      </c>
      <c r="B17" s="56">
        <v>1363</v>
      </c>
      <c r="C17" s="59">
        <v>11</v>
      </c>
      <c r="D17" s="56">
        <v>1377</v>
      </c>
      <c r="E17" s="59">
        <v>11</v>
      </c>
      <c r="F17" s="56">
        <v>1384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1488</v>
      </c>
      <c r="C18" s="59">
        <v>11</v>
      </c>
      <c r="D18" s="56">
        <v>1501</v>
      </c>
      <c r="E18" s="59">
        <v>11</v>
      </c>
      <c r="F18" s="56">
        <v>1508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1620</v>
      </c>
      <c r="C19" s="59">
        <v>13</v>
      </c>
      <c r="D19" s="56">
        <v>1624</v>
      </c>
      <c r="E19" s="59">
        <v>13</v>
      </c>
      <c r="F19" s="56">
        <v>1632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1774</v>
      </c>
      <c r="C20" s="59">
        <v>13</v>
      </c>
      <c r="D20" s="56">
        <v>1781</v>
      </c>
      <c r="E20" s="59">
        <v>13</v>
      </c>
      <c r="F20" s="56">
        <v>1787</v>
      </c>
      <c r="G20" s="62"/>
      <c r="H20" s="62"/>
      <c r="I20" s="40"/>
      <c r="J20" s="40"/>
      <c r="K20" s="41">
        <v>0</v>
      </c>
      <c r="L20">
        <v>111</v>
      </c>
      <c r="N20" s="38">
        <f>COUNTIF(L7:L117,G3)</f>
        <v>40</v>
      </c>
      <c r="O20" s="38"/>
      <c r="P20" s="45">
        <v>19</v>
      </c>
      <c r="Q20" s="45">
        <v>18</v>
      </c>
      <c r="R20" s="45">
        <v>19</v>
      </c>
      <c r="S20" s="45">
        <v>18</v>
      </c>
      <c r="T20" s="45">
        <v>19</v>
      </c>
      <c r="U20" s="45">
        <v>18</v>
      </c>
      <c r="V20" s="44"/>
    </row>
    <row r="21" spans="1:22" x14ac:dyDescent="0.25">
      <c r="A21" s="56">
        <v>21</v>
      </c>
      <c r="B21" s="56">
        <v>1898</v>
      </c>
      <c r="C21" s="59">
        <v>22</v>
      </c>
      <c r="D21" s="56">
        <v>1911</v>
      </c>
      <c r="E21" s="59">
        <v>13</v>
      </c>
      <c r="F21" s="56">
        <v>1926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2048</v>
      </c>
      <c r="C22" s="59">
        <v>11</v>
      </c>
      <c r="D22" s="56">
        <v>2061</v>
      </c>
      <c r="E22" s="59">
        <v>11</v>
      </c>
      <c r="F22" s="56">
        <v>2065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6">
        <v>12</v>
      </c>
      <c r="B23" s="56">
        <v>2193</v>
      </c>
      <c r="C23" s="59">
        <v>13</v>
      </c>
      <c r="D23" s="56">
        <v>2199</v>
      </c>
      <c r="E23" s="59">
        <v>13</v>
      </c>
      <c r="F23" s="56">
        <v>2206</v>
      </c>
      <c r="G23" s="62"/>
      <c r="H23" s="62"/>
      <c r="I23" s="40"/>
      <c r="J23" s="40"/>
      <c r="K23" s="41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2331</v>
      </c>
      <c r="C24" s="59">
        <v>13</v>
      </c>
      <c r="D24" s="56">
        <v>2344</v>
      </c>
      <c r="E24" s="59">
        <v>13</v>
      </c>
      <c r="F24" s="56">
        <v>2351</v>
      </c>
      <c r="G24" s="62"/>
      <c r="H24" s="62"/>
      <c r="I24" s="40"/>
      <c r="J24" s="40"/>
      <c r="K24" s="41">
        <v>0</v>
      </c>
      <c r="L24">
        <v>111</v>
      </c>
      <c r="O24" s="43" t="s">
        <v>107</v>
      </c>
      <c r="P24" s="45">
        <f>U11</f>
        <v>6</v>
      </c>
      <c r="Q24" s="45">
        <f>Z11</f>
        <v>7</v>
      </c>
      <c r="R24" s="45">
        <f>AE11</f>
        <v>6</v>
      </c>
      <c r="S24" s="45">
        <f>AJ11</f>
        <v>7</v>
      </c>
      <c r="T24" s="45">
        <f>AO11</f>
        <v>6</v>
      </c>
      <c r="U24" s="45">
        <f>AT11</f>
        <v>8</v>
      </c>
      <c r="V24" s="43"/>
    </row>
    <row r="25" spans="1:22" x14ac:dyDescent="0.25">
      <c r="A25" s="56">
        <v>21</v>
      </c>
      <c r="B25" s="56">
        <v>2455</v>
      </c>
      <c r="C25" s="59">
        <v>11</v>
      </c>
      <c r="D25" s="56">
        <v>2490</v>
      </c>
      <c r="E25" s="59">
        <v>11</v>
      </c>
      <c r="F25" s="56">
        <v>2497</v>
      </c>
      <c r="G25" s="62"/>
      <c r="H25" s="62"/>
      <c r="I25" s="40"/>
      <c r="J25" s="40"/>
      <c r="K25" s="41">
        <v>0</v>
      </c>
      <c r="L25">
        <v>211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2619</v>
      </c>
      <c r="C26" s="60">
        <v>13</v>
      </c>
      <c r="D26" s="57">
        <v>2626</v>
      </c>
      <c r="E26" s="60">
        <v>13</v>
      </c>
      <c r="F26" s="57">
        <v>2633</v>
      </c>
      <c r="G26" s="63"/>
      <c r="H26" s="63"/>
      <c r="I26" s="39"/>
      <c r="J26" s="39"/>
      <c r="K26" s="49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2747</v>
      </c>
      <c r="C27" s="60">
        <v>11</v>
      </c>
      <c r="D27" s="57">
        <v>2762</v>
      </c>
      <c r="E27" s="60">
        <v>11</v>
      </c>
      <c r="F27" s="57">
        <v>2768</v>
      </c>
      <c r="G27" s="63"/>
      <c r="H27" s="63"/>
      <c r="I27" s="39"/>
      <c r="J27" s="39"/>
      <c r="K27" s="49">
        <v>0</v>
      </c>
      <c r="L27">
        <v>211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2887</v>
      </c>
      <c r="C28" s="60">
        <v>13</v>
      </c>
      <c r="D28" s="57">
        <v>2892</v>
      </c>
      <c r="E28" s="60">
        <v>13</v>
      </c>
      <c r="F28" s="57">
        <v>2900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111</v>
      </c>
      <c r="P28">
        <f>F25/P20</f>
        <v>131.42105263157896</v>
      </c>
      <c r="Q28">
        <f>(F43-F25)/Q20</f>
        <v>132.33333333333334</v>
      </c>
      <c r="R28">
        <f>(F62-F43)/R20</f>
        <v>130.63157894736841</v>
      </c>
      <c r="S28">
        <f>(F80-F62)/S20</f>
        <v>132.77777777777777</v>
      </c>
      <c r="T28">
        <f>(F99-F80)/T20</f>
        <v>135.73684210526315</v>
      </c>
      <c r="U28">
        <f>(F117-F99)/U20</f>
        <v>133.38888888888889</v>
      </c>
    </row>
    <row r="29" spans="1:22" x14ac:dyDescent="0.25">
      <c r="A29" s="57">
        <v>12</v>
      </c>
      <c r="B29" s="57">
        <v>3014</v>
      </c>
      <c r="C29" s="60">
        <v>13</v>
      </c>
      <c r="D29" s="57">
        <v>3022</v>
      </c>
      <c r="E29" s="60">
        <v>13</v>
      </c>
      <c r="F29" s="57">
        <v>3030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3134</v>
      </c>
      <c r="C30" s="60">
        <v>11</v>
      </c>
      <c r="D30" s="57">
        <v>3149</v>
      </c>
      <c r="E30" s="60">
        <v>11</v>
      </c>
      <c r="F30" s="57">
        <v>3155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3261</v>
      </c>
      <c r="C31" s="60">
        <v>11</v>
      </c>
      <c r="D31" s="57">
        <v>3276</v>
      </c>
      <c r="E31" s="60">
        <v>11</v>
      </c>
      <c r="F31" s="57">
        <v>3282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12</v>
      </c>
      <c r="B32" s="57">
        <v>3408</v>
      </c>
      <c r="C32" s="60">
        <v>13</v>
      </c>
      <c r="D32" s="57">
        <v>3412</v>
      </c>
      <c r="E32" s="60">
        <v>13</v>
      </c>
      <c r="F32" s="57">
        <v>3420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3522</v>
      </c>
      <c r="C33" s="60">
        <v>22</v>
      </c>
      <c r="D33" s="57">
        <v>3534</v>
      </c>
      <c r="E33" s="60">
        <v>13</v>
      </c>
      <c r="F33" s="57">
        <v>3548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21</v>
      </c>
      <c r="B34" s="57">
        <v>3652</v>
      </c>
      <c r="C34" s="60">
        <v>22</v>
      </c>
      <c r="D34" s="57">
        <v>3665</v>
      </c>
      <c r="E34" s="60">
        <v>13</v>
      </c>
      <c r="F34" s="57">
        <v>3676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21</v>
      </c>
      <c r="B35" s="57">
        <v>3793</v>
      </c>
      <c r="C35" s="60">
        <v>11</v>
      </c>
      <c r="D35" s="57">
        <v>3804</v>
      </c>
      <c r="E35" s="60">
        <v>11</v>
      </c>
      <c r="F35" s="57">
        <v>3810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12</v>
      </c>
      <c r="B36" s="57">
        <v>3919</v>
      </c>
      <c r="C36" s="60">
        <v>13</v>
      </c>
      <c r="D36" s="57">
        <v>3926</v>
      </c>
      <c r="E36" s="60">
        <v>13</v>
      </c>
      <c r="F36" s="57">
        <v>3932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4061</v>
      </c>
      <c r="C37" s="60">
        <v>13</v>
      </c>
      <c r="D37" s="57">
        <v>4069</v>
      </c>
      <c r="E37" s="60">
        <v>13</v>
      </c>
      <c r="F37" s="57">
        <v>4076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21</v>
      </c>
      <c r="B38" s="57">
        <v>4193</v>
      </c>
      <c r="C38" s="60">
        <v>11</v>
      </c>
      <c r="D38" s="57">
        <v>4207</v>
      </c>
      <c r="E38" s="60">
        <v>11</v>
      </c>
      <c r="F38" s="57">
        <v>4218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21</v>
      </c>
      <c r="B39" s="57">
        <v>4318</v>
      </c>
      <c r="C39" s="60">
        <v>11</v>
      </c>
      <c r="D39" s="57">
        <v>4330</v>
      </c>
      <c r="E39" s="60">
        <v>11</v>
      </c>
      <c r="F39" s="57">
        <v>4335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12</v>
      </c>
      <c r="B40" s="57">
        <v>4454</v>
      </c>
      <c r="C40" s="60">
        <v>13</v>
      </c>
      <c r="D40" s="57">
        <v>4459</v>
      </c>
      <c r="E40" s="60">
        <v>13</v>
      </c>
      <c r="F40" s="57">
        <v>4467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4590</v>
      </c>
      <c r="C41" s="60">
        <v>13</v>
      </c>
      <c r="D41" s="57">
        <v>4595</v>
      </c>
      <c r="E41" s="60">
        <v>13</v>
      </c>
      <c r="F41" s="57">
        <v>4607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21</v>
      </c>
      <c r="B42" s="57">
        <v>4715</v>
      </c>
      <c r="C42" s="60">
        <v>11</v>
      </c>
      <c r="D42" s="57">
        <v>4741</v>
      </c>
      <c r="E42" s="60">
        <v>11</v>
      </c>
      <c r="F42" s="57">
        <v>4747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12</v>
      </c>
      <c r="B43" s="57">
        <v>4864</v>
      </c>
      <c r="C43" s="60">
        <v>13</v>
      </c>
      <c r="D43" s="57">
        <v>4871</v>
      </c>
      <c r="E43" s="60">
        <v>13</v>
      </c>
      <c r="F43" s="57">
        <v>4879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6">
        <v>21</v>
      </c>
      <c r="B44" s="56">
        <v>4989</v>
      </c>
      <c r="C44" s="59">
        <v>11</v>
      </c>
      <c r="D44" s="56">
        <v>5015</v>
      </c>
      <c r="E44" s="59">
        <v>11</v>
      </c>
      <c r="F44" s="56">
        <v>5023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5125</v>
      </c>
      <c r="C45" s="59">
        <v>11</v>
      </c>
      <c r="D45" s="56">
        <v>5136</v>
      </c>
      <c r="E45" s="59">
        <v>11</v>
      </c>
      <c r="F45" s="56">
        <v>5143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5262</v>
      </c>
      <c r="C46" s="59">
        <v>13</v>
      </c>
      <c r="D46" s="56">
        <v>5269</v>
      </c>
      <c r="E46" s="59">
        <v>13</v>
      </c>
      <c r="F46" s="56">
        <v>5276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5378</v>
      </c>
      <c r="C47" s="59">
        <v>11</v>
      </c>
      <c r="D47" s="56">
        <v>5393</v>
      </c>
      <c r="E47" s="59">
        <v>11</v>
      </c>
      <c r="F47" s="56">
        <v>5398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12</v>
      </c>
      <c r="B48" s="56">
        <v>5506</v>
      </c>
      <c r="C48" s="59">
        <v>13</v>
      </c>
      <c r="D48" s="56">
        <v>5514</v>
      </c>
      <c r="E48" s="59">
        <v>13</v>
      </c>
      <c r="F48" s="56">
        <v>5521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25">
      <c r="A49" s="56">
        <v>12</v>
      </c>
      <c r="B49" s="56">
        <v>5648</v>
      </c>
      <c r="C49" s="59">
        <v>13</v>
      </c>
      <c r="D49" s="56">
        <v>5655</v>
      </c>
      <c r="E49" s="59">
        <v>13</v>
      </c>
      <c r="F49" s="56">
        <v>5662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12</v>
      </c>
      <c r="B50" s="56">
        <v>5785</v>
      </c>
      <c r="C50" s="59">
        <v>13</v>
      </c>
      <c r="D50" s="56">
        <v>5790</v>
      </c>
      <c r="E50" s="59">
        <v>13</v>
      </c>
      <c r="F50" s="56">
        <v>5797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5895</v>
      </c>
      <c r="C51" s="59">
        <v>22</v>
      </c>
      <c r="D51" s="56">
        <v>5908</v>
      </c>
      <c r="E51" s="59">
        <v>13</v>
      </c>
      <c r="F51" s="56">
        <v>5931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25">
      <c r="A52" s="56">
        <v>21</v>
      </c>
      <c r="B52" s="56">
        <v>6039</v>
      </c>
      <c r="C52" s="59">
        <v>22</v>
      </c>
      <c r="D52" s="56">
        <v>6052</v>
      </c>
      <c r="E52" s="59">
        <v>13</v>
      </c>
      <c r="F52" s="56">
        <v>6064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6165</v>
      </c>
      <c r="C53" s="59">
        <v>11</v>
      </c>
      <c r="D53" s="56">
        <v>6181</v>
      </c>
      <c r="E53" s="59">
        <v>11</v>
      </c>
      <c r="F53" s="56">
        <v>6188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12</v>
      </c>
      <c r="B54" s="56">
        <v>6316</v>
      </c>
      <c r="C54" s="59">
        <v>13</v>
      </c>
      <c r="D54" s="56">
        <v>6324</v>
      </c>
      <c r="E54" s="59">
        <v>13</v>
      </c>
      <c r="F54" s="56">
        <v>6331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6448</v>
      </c>
      <c r="C55" s="59">
        <v>13</v>
      </c>
      <c r="D55" s="56">
        <v>6456</v>
      </c>
      <c r="E55" s="59">
        <v>13</v>
      </c>
      <c r="F55" s="56">
        <v>6463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21</v>
      </c>
      <c r="B56" s="56">
        <v>6577</v>
      </c>
      <c r="C56" s="59">
        <v>11</v>
      </c>
      <c r="D56" s="56">
        <v>6590</v>
      </c>
      <c r="E56" s="59">
        <v>11</v>
      </c>
      <c r="F56" s="56">
        <v>6598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6713</v>
      </c>
      <c r="C57" s="59">
        <v>11</v>
      </c>
      <c r="D57" s="56">
        <v>6724</v>
      </c>
      <c r="E57" s="59">
        <v>11</v>
      </c>
      <c r="F57" s="56">
        <v>6730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12</v>
      </c>
      <c r="B58" s="56">
        <v>6840</v>
      </c>
      <c r="C58" s="59">
        <v>13</v>
      </c>
      <c r="D58" s="56">
        <v>6846</v>
      </c>
      <c r="E58" s="59">
        <v>13</v>
      </c>
      <c r="F58" s="56">
        <v>6853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21</v>
      </c>
      <c r="B59" s="56">
        <v>6955</v>
      </c>
      <c r="C59" s="59">
        <v>22</v>
      </c>
      <c r="D59" s="56">
        <v>6967</v>
      </c>
      <c r="E59" s="59">
        <v>13</v>
      </c>
      <c r="F59" s="56">
        <v>6991</v>
      </c>
      <c r="G59" s="62"/>
      <c r="H59" s="62"/>
      <c r="I59" s="40"/>
      <c r="J59" s="40"/>
      <c r="K59" s="41">
        <v>0</v>
      </c>
      <c r="L59">
        <v>221</v>
      </c>
    </row>
    <row r="60" spans="1:12" x14ac:dyDescent="0.25">
      <c r="A60" s="56">
        <v>12</v>
      </c>
      <c r="B60" s="56">
        <v>7093</v>
      </c>
      <c r="C60" s="59">
        <v>13</v>
      </c>
      <c r="D60" s="56">
        <v>7099</v>
      </c>
      <c r="E60" s="59">
        <v>13</v>
      </c>
      <c r="F60" s="56">
        <v>7106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21</v>
      </c>
      <c r="B61" s="56">
        <v>7204</v>
      </c>
      <c r="C61" s="59">
        <v>22</v>
      </c>
      <c r="D61" s="56">
        <v>7216</v>
      </c>
      <c r="E61" s="59">
        <v>24</v>
      </c>
      <c r="F61" s="56">
        <v>7228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25">
      <c r="A62" s="56">
        <v>12</v>
      </c>
      <c r="B62" s="56">
        <v>7347</v>
      </c>
      <c r="C62" s="59">
        <v>13</v>
      </c>
      <c r="D62" s="56">
        <v>7354</v>
      </c>
      <c r="E62" s="59">
        <v>13</v>
      </c>
      <c r="F62" s="56">
        <v>7361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7">
        <v>21</v>
      </c>
      <c r="B63" s="57">
        <v>7466</v>
      </c>
      <c r="C63" s="60">
        <v>22</v>
      </c>
      <c r="D63" s="57">
        <v>7478</v>
      </c>
      <c r="E63" s="60">
        <v>13</v>
      </c>
      <c r="F63" s="57">
        <v>7495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25">
      <c r="A64" s="57">
        <v>21</v>
      </c>
      <c r="B64" s="57">
        <v>7596</v>
      </c>
      <c r="C64" s="60">
        <v>22</v>
      </c>
      <c r="D64" s="57">
        <v>7608</v>
      </c>
      <c r="E64" s="60">
        <v>13</v>
      </c>
      <c r="F64" s="57">
        <v>7631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25">
      <c r="A65" s="57">
        <v>21</v>
      </c>
      <c r="B65" s="57">
        <v>7730</v>
      </c>
      <c r="C65" s="60">
        <v>22</v>
      </c>
      <c r="D65" s="57">
        <v>7757</v>
      </c>
      <c r="E65" s="60">
        <v>13</v>
      </c>
      <c r="F65" s="57">
        <v>7789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25">
      <c r="A66" s="57">
        <v>21</v>
      </c>
      <c r="B66" s="57">
        <v>7900</v>
      </c>
      <c r="C66" s="60">
        <v>11</v>
      </c>
      <c r="D66" s="57">
        <v>7920</v>
      </c>
      <c r="E66" s="60">
        <v>11</v>
      </c>
      <c r="F66" s="57">
        <v>7927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8030</v>
      </c>
      <c r="C67" s="60">
        <v>11</v>
      </c>
      <c r="D67" s="57">
        <v>8064</v>
      </c>
      <c r="E67" s="60">
        <v>11</v>
      </c>
      <c r="F67" s="57">
        <v>8072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21</v>
      </c>
      <c r="B68" s="57">
        <v>8168</v>
      </c>
      <c r="C68" s="60">
        <v>11</v>
      </c>
      <c r="D68" s="57">
        <v>8194</v>
      </c>
      <c r="E68" s="60">
        <v>11</v>
      </c>
      <c r="F68" s="57">
        <v>8201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12</v>
      </c>
      <c r="B69" s="57">
        <v>8323</v>
      </c>
      <c r="C69" s="60">
        <v>13</v>
      </c>
      <c r="D69" s="57">
        <v>8328</v>
      </c>
      <c r="E69" s="60">
        <v>13</v>
      </c>
      <c r="F69" s="57">
        <v>8335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12</v>
      </c>
      <c r="B70" s="57">
        <v>8457</v>
      </c>
      <c r="C70" s="60">
        <v>13</v>
      </c>
      <c r="D70" s="57">
        <v>8466</v>
      </c>
      <c r="E70" s="60">
        <v>13</v>
      </c>
      <c r="F70" s="57">
        <v>8473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12</v>
      </c>
      <c r="B71" s="57">
        <v>8575</v>
      </c>
      <c r="C71" s="60">
        <v>13</v>
      </c>
      <c r="D71" s="57">
        <v>8582</v>
      </c>
      <c r="E71" s="60">
        <v>13</v>
      </c>
      <c r="F71" s="57">
        <v>8587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8687</v>
      </c>
      <c r="C72" s="60">
        <v>11</v>
      </c>
      <c r="D72" s="57">
        <v>8700</v>
      </c>
      <c r="E72" s="60">
        <v>11</v>
      </c>
      <c r="F72" s="57">
        <v>8706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21</v>
      </c>
      <c r="B73" s="57">
        <v>8813</v>
      </c>
      <c r="C73" s="60">
        <v>11</v>
      </c>
      <c r="D73" s="57">
        <v>8823</v>
      </c>
      <c r="E73" s="60">
        <v>11</v>
      </c>
      <c r="F73" s="57">
        <v>8831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12</v>
      </c>
      <c r="B74" s="57">
        <v>8948</v>
      </c>
      <c r="C74" s="60">
        <v>13</v>
      </c>
      <c r="D74" s="57">
        <v>8954</v>
      </c>
      <c r="E74" s="60">
        <v>13</v>
      </c>
      <c r="F74" s="57">
        <v>8961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21</v>
      </c>
      <c r="B75" s="57">
        <v>9072</v>
      </c>
      <c r="C75" s="60">
        <v>11</v>
      </c>
      <c r="D75" s="57">
        <v>9086</v>
      </c>
      <c r="E75" s="60">
        <v>11</v>
      </c>
      <c r="F75" s="57">
        <v>9093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12</v>
      </c>
      <c r="B76" s="57">
        <v>9213</v>
      </c>
      <c r="C76" s="60">
        <v>13</v>
      </c>
      <c r="D76" s="57">
        <v>9222</v>
      </c>
      <c r="E76" s="60">
        <v>13</v>
      </c>
      <c r="F76" s="57">
        <v>9229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12</v>
      </c>
      <c r="B77" s="57">
        <v>9349</v>
      </c>
      <c r="C77" s="60">
        <v>13</v>
      </c>
      <c r="D77" s="57">
        <v>9356</v>
      </c>
      <c r="E77" s="60">
        <v>13</v>
      </c>
      <c r="F77" s="57">
        <v>9363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21</v>
      </c>
      <c r="B78" s="57">
        <v>9471</v>
      </c>
      <c r="C78" s="60">
        <v>11</v>
      </c>
      <c r="D78" s="57">
        <v>9482</v>
      </c>
      <c r="E78" s="60">
        <v>11</v>
      </c>
      <c r="F78" s="57">
        <v>9490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12</v>
      </c>
      <c r="B79" s="57">
        <v>9601</v>
      </c>
      <c r="C79" s="60">
        <v>13</v>
      </c>
      <c r="D79" s="57">
        <v>9609</v>
      </c>
      <c r="E79" s="60">
        <v>13</v>
      </c>
      <c r="F79" s="57">
        <v>9616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9735</v>
      </c>
      <c r="C80" s="60">
        <v>13</v>
      </c>
      <c r="D80" s="57">
        <v>9742</v>
      </c>
      <c r="E80" s="60">
        <v>13</v>
      </c>
      <c r="F80" s="57">
        <v>9751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6">
        <v>12</v>
      </c>
      <c r="B81" s="56">
        <v>9872</v>
      </c>
      <c r="C81" s="59">
        <v>13</v>
      </c>
      <c r="D81" s="56">
        <v>9879</v>
      </c>
      <c r="E81" s="59">
        <v>13</v>
      </c>
      <c r="F81" s="56">
        <v>9887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10010</v>
      </c>
      <c r="C82" s="59">
        <v>13</v>
      </c>
      <c r="D82" s="56">
        <v>10017</v>
      </c>
      <c r="E82" s="59">
        <v>13</v>
      </c>
      <c r="F82" s="56">
        <v>10023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12</v>
      </c>
      <c r="B83" s="56">
        <v>10166</v>
      </c>
      <c r="C83" s="59">
        <v>13</v>
      </c>
      <c r="D83" s="56">
        <v>10172</v>
      </c>
      <c r="E83" s="59">
        <v>13</v>
      </c>
      <c r="F83" s="56">
        <v>10182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12</v>
      </c>
      <c r="B84" s="56">
        <v>10305</v>
      </c>
      <c r="C84" s="59">
        <v>13</v>
      </c>
      <c r="D84" s="56">
        <v>10314</v>
      </c>
      <c r="E84" s="59">
        <v>13</v>
      </c>
      <c r="F84" s="56">
        <v>10321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12</v>
      </c>
      <c r="B85" s="56">
        <v>10427</v>
      </c>
      <c r="C85" s="59">
        <v>13</v>
      </c>
      <c r="D85" s="56">
        <v>10435</v>
      </c>
      <c r="E85" s="59">
        <v>13</v>
      </c>
      <c r="F85" s="56">
        <v>10442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25">
      <c r="A86" s="56">
        <v>21</v>
      </c>
      <c r="B86" s="56">
        <v>10544</v>
      </c>
      <c r="C86" s="59">
        <v>22</v>
      </c>
      <c r="D86" s="56">
        <v>10556</v>
      </c>
      <c r="E86" s="59">
        <v>13</v>
      </c>
      <c r="F86" s="56">
        <v>10567</v>
      </c>
      <c r="G86" s="62"/>
      <c r="H86" s="62"/>
      <c r="I86" s="40"/>
      <c r="J86" s="40"/>
      <c r="K86" s="41">
        <v>0</v>
      </c>
      <c r="L86">
        <v>221</v>
      </c>
    </row>
    <row r="87" spans="1:12" x14ac:dyDescent="0.25">
      <c r="A87" s="56">
        <v>21</v>
      </c>
      <c r="B87" s="56">
        <v>10665</v>
      </c>
      <c r="C87" s="59">
        <v>22</v>
      </c>
      <c r="D87" s="56">
        <v>10678</v>
      </c>
      <c r="E87" s="59">
        <v>13</v>
      </c>
      <c r="F87" s="56">
        <v>10695</v>
      </c>
      <c r="G87" s="62"/>
      <c r="H87" s="62"/>
      <c r="I87" s="40"/>
      <c r="J87" s="40"/>
      <c r="K87" s="41">
        <v>0</v>
      </c>
      <c r="L87">
        <v>221</v>
      </c>
    </row>
    <row r="88" spans="1:12" x14ac:dyDescent="0.25">
      <c r="A88" s="56">
        <v>21</v>
      </c>
      <c r="B88" s="56">
        <v>10814</v>
      </c>
      <c r="C88" s="59">
        <v>11</v>
      </c>
      <c r="D88" s="56">
        <v>10838</v>
      </c>
      <c r="E88" s="59">
        <v>11</v>
      </c>
      <c r="F88" s="56">
        <v>10845</v>
      </c>
      <c r="G88" s="62"/>
      <c r="H88" s="62"/>
      <c r="I88" s="40"/>
      <c r="J88" s="40"/>
      <c r="K88" s="41">
        <v>0</v>
      </c>
      <c r="L88">
        <v>211</v>
      </c>
    </row>
    <row r="89" spans="1:12" x14ac:dyDescent="0.25">
      <c r="A89" s="56">
        <v>21</v>
      </c>
      <c r="B89" s="56">
        <v>10945</v>
      </c>
      <c r="C89" s="59">
        <v>11</v>
      </c>
      <c r="D89" s="56">
        <v>10960</v>
      </c>
      <c r="E89" s="59">
        <v>11</v>
      </c>
      <c r="F89" s="56">
        <v>10968</v>
      </c>
      <c r="G89" s="62"/>
      <c r="H89" s="62"/>
      <c r="I89" s="40"/>
      <c r="J89" s="40"/>
      <c r="K89" s="41">
        <v>0</v>
      </c>
      <c r="L89">
        <v>211</v>
      </c>
    </row>
    <row r="90" spans="1:12" x14ac:dyDescent="0.25">
      <c r="A90" s="56">
        <v>21</v>
      </c>
      <c r="B90" s="56">
        <v>11084</v>
      </c>
      <c r="C90" s="59">
        <v>11</v>
      </c>
      <c r="D90" s="56">
        <v>11095</v>
      </c>
      <c r="E90" s="59">
        <v>11</v>
      </c>
      <c r="F90" s="56">
        <v>11102</v>
      </c>
      <c r="G90" s="62"/>
      <c r="H90" s="62"/>
      <c r="I90" s="40"/>
      <c r="J90" s="40"/>
      <c r="K90" s="41">
        <v>0</v>
      </c>
      <c r="L90">
        <v>211</v>
      </c>
    </row>
    <row r="91" spans="1:12" x14ac:dyDescent="0.25">
      <c r="A91" s="56">
        <v>12</v>
      </c>
      <c r="B91" s="56">
        <v>11222</v>
      </c>
      <c r="C91" s="59">
        <v>13</v>
      </c>
      <c r="D91" s="56">
        <v>11230</v>
      </c>
      <c r="E91" s="59">
        <v>13</v>
      </c>
      <c r="F91" s="56">
        <v>11238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11361</v>
      </c>
      <c r="C92" s="59">
        <v>13</v>
      </c>
      <c r="D92" s="56">
        <v>11369</v>
      </c>
      <c r="E92" s="59">
        <v>13</v>
      </c>
      <c r="F92" s="56">
        <v>11376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21</v>
      </c>
      <c r="B93" s="56">
        <v>11483</v>
      </c>
      <c r="C93" s="59">
        <v>22</v>
      </c>
      <c r="D93" s="56">
        <v>11495</v>
      </c>
      <c r="E93" s="59">
        <v>13</v>
      </c>
      <c r="F93" s="56">
        <v>11505</v>
      </c>
      <c r="G93" s="62"/>
      <c r="H93" s="62"/>
      <c r="I93" s="40"/>
      <c r="J93" s="40"/>
      <c r="K93" s="41">
        <v>0</v>
      </c>
      <c r="L93">
        <v>221</v>
      </c>
    </row>
    <row r="94" spans="1:12" x14ac:dyDescent="0.25">
      <c r="A94" s="56">
        <v>21</v>
      </c>
      <c r="B94" s="56">
        <v>11609</v>
      </c>
      <c r="C94" s="59">
        <v>22</v>
      </c>
      <c r="D94" s="56">
        <v>11621</v>
      </c>
      <c r="E94" s="59">
        <v>13</v>
      </c>
      <c r="F94" s="56">
        <v>11635</v>
      </c>
      <c r="G94" s="62"/>
      <c r="H94" s="62"/>
      <c r="I94" s="40"/>
      <c r="J94" s="40"/>
      <c r="K94" s="41">
        <v>0</v>
      </c>
      <c r="L94">
        <v>221</v>
      </c>
    </row>
    <row r="95" spans="1:12" x14ac:dyDescent="0.25">
      <c r="A95" s="56">
        <v>12</v>
      </c>
      <c r="B95" s="56">
        <v>11767</v>
      </c>
      <c r="C95" s="59">
        <v>13</v>
      </c>
      <c r="D95" s="56">
        <v>11774</v>
      </c>
      <c r="E95" s="59">
        <v>13</v>
      </c>
      <c r="F95" s="56">
        <v>11782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21</v>
      </c>
      <c r="B96" s="56">
        <v>11887</v>
      </c>
      <c r="C96" s="59">
        <v>11</v>
      </c>
      <c r="D96" s="56">
        <v>11916</v>
      </c>
      <c r="E96" s="59">
        <v>11</v>
      </c>
      <c r="F96" s="56">
        <v>11923</v>
      </c>
      <c r="G96" s="62"/>
      <c r="H96" s="62"/>
      <c r="I96" s="40"/>
      <c r="J96" s="40"/>
      <c r="K96" s="41">
        <v>0</v>
      </c>
      <c r="L96">
        <v>211</v>
      </c>
    </row>
    <row r="97" spans="1:12" x14ac:dyDescent="0.25">
      <c r="A97" s="56">
        <v>12</v>
      </c>
      <c r="B97" s="56">
        <v>12038</v>
      </c>
      <c r="C97" s="59">
        <v>13</v>
      </c>
      <c r="D97" s="56">
        <v>12044</v>
      </c>
      <c r="E97" s="59">
        <v>13</v>
      </c>
      <c r="F97" s="56">
        <v>12051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21</v>
      </c>
      <c r="B98" s="56">
        <v>12174</v>
      </c>
      <c r="C98" s="59">
        <v>11</v>
      </c>
      <c r="D98" s="56">
        <v>12187</v>
      </c>
      <c r="E98" s="59">
        <v>11</v>
      </c>
      <c r="F98" s="56">
        <v>12194</v>
      </c>
      <c r="G98" s="62"/>
      <c r="H98" s="62"/>
      <c r="I98" s="40"/>
      <c r="J98" s="40"/>
      <c r="K98" s="41">
        <v>0</v>
      </c>
      <c r="L98">
        <v>211</v>
      </c>
    </row>
    <row r="99" spans="1:12" x14ac:dyDescent="0.25">
      <c r="A99" s="56">
        <v>21</v>
      </c>
      <c r="B99" s="56">
        <v>12305</v>
      </c>
      <c r="C99" s="59">
        <v>11</v>
      </c>
      <c r="D99" s="56">
        <v>12322</v>
      </c>
      <c r="E99" s="59">
        <v>11</v>
      </c>
      <c r="F99" s="56">
        <v>12330</v>
      </c>
      <c r="G99" s="62"/>
      <c r="H99" s="62"/>
      <c r="I99" s="40"/>
      <c r="J99" s="40"/>
      <c r="K99" s="41">
        <v>0</v>
      </c>
      <c r="L99">
        <v>211</v>
      </c>
    </row>
    <row r="100" spans="1:12" x14ac:dyDescent="0.25">
      <c r="A100" s="57">
        <v>12</v>
      </c>
      <c r="B100" s="57">
        <v>12446</v>
      </c>
      <c r="C100" s="60">
        <v>13</v>
      </c>
      <c r="D100" s="57">
        <v>12456</v>
      </c>
      <c r="E100" s="60">
        <v>13</v>
      </c>
      <c r="F100" s="57">
        <v>12472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12589</v>
      </c>
      <c r="C101" s="60">
        <v>11</v>
      </c>
      <c r="D101" s="57">
        <v>12601</v>
      </c>
      <c r="E101" s="60">
        <v>11</v>
      </c>
      <c r="F101" s="57">
        <v>12608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12</v>
      </c>
      <c r="B102" s="57">
        <v>12727</v>
      </c>
      <c r="C102" s="60">
        <v>13</v>
      </c>
      <c r="D102" s="57">
        <v>12735</v>
      </c>
      <c r="E102" s="60">
        <v>13</v>
      </c>
      <c r="F102" s="57">
        <v>12745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21</v>
      </c>
      <c r="B103" s="57">
        <v>12860</v>
      </c>
      <c r="C103" s="60">
        <v>11</v>
      </c>
      <c r="D103" s="57">
        <v>12876</v>
      </c>
      <c r="E103" s="60">
        <v>11</v>
      </c>
      <c r="F103" s="57">
        <v>12883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25">
      <c r="A104" s="57">
        <v>21</v>
      </c>
      <c r="B104" s="57">
        <v>12992</v>
      </c>
      <c r="C104" s="60">
        <v>11</v>
      </c>
      <c r="D104" s="57">
        <v>13011</v>
      </c>
      <c r="E104" s="60">
        <v>11</v>
      </c>
      <c r="F104" s="57">
        <v>13018</v>
      </c>
      <c r="G104" s="63"/>
      <c r="H104" s="63"/>
      <c r="I104" s="39"/>
      <c r="J104" s="39"/>
      <c r="K104" s="49">
        <v>0</v>
      </c>
      <c r="L104">
        <v>211</v>
      </c>
    </row>
    <row r="105" spans="1:12" x14ac:dyDescent="0.25">
      <c r="A105" s="57">
        <v>12</v>
      </c>
      <c r="B105" s="57">
        <v>13134</v>
      </c>
      <c r="C105" s="60">
        <v>13</v>
      </c>
      <c r="D105" s="57">
        <v>13139</v>
      </c>
      <c r="E105" s="60">
        <v>13</v>
      </c>
      <c r="F105" s="57">
        <v>13146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21</v>
      </c>
      <c r="B106" s="57">
        <v>13252</v>
      </c>
      <c r="C106" s="60">
        <v>11</v>
      </c>
      <c r="D106" s="57">
        <v>13264</v>
      </c>
      <c r="E106" s="60">
        <v>11</v>
      </c>
      <c r="F106" s="57">
        <v>13272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12</v>
      </c>
      <c r="B107" s="57">
        <v>13394</v>
      </c>
      <c r="C107" s="60">
        <v>13</v>
      </c>
      <c r="D107" s="57">
        <v>13400</v>
      </c>
      <c r="E107" s="60">
        <v>13</v>
      </c>
      <c r="F107" s="57">
        <v>13407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13534</v>
      </c>
      <c r="C108" s="60">
        <v>13</v>
      </c>
      <c r="D108" s="57">
        <v>13542</v>
      </c>
      <c r="E108" s="60">
        <v>13</v>
      </c>
      <c r="F108" s="57">
        <v>13548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21</v>
      </c>
      <c r="B109" s="57">
        <v>13656</v>
      </c>
      <c r="C109" s="60">
        <v>11</v>
      </c>
      <c r="D109" s="57">
        <v>13667</v>
      </c>
      <c r="E109" s="60">
        <v>11</v>
      </c>
      <c r="F109" s="57">
        <v>13674</v>
      </c>
      <c r="G109" s="63"/>
      <c r="H109" s="63"/>
      <c r="I109" s="39"/>
      <c r="J109" s="39"/>
      <c r="K109" s="49">
        <v>0</v>
      </c>
      <c r="L109">
        <v>211</v>
      </c>
    </row>
    <row r="110" spans="1:12" x14ac:dyDescent="0.25">
      <c r="A110" s="57">
        <v>12</v>
      </c>
      <c r="B110" s="57">
        <v>13799</v>
      </c>
      <c r="C110" s="60">
        <v>13</v>
      </c>
      <c r="D110" s="57">
        <v>13806</v>
      </c>
      <c r="E110" s="60">
        <v>13</v>
      </c>
      <c r="F110" s="57">
        <v>13813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13942</v>
      </c>
      <c r="C111" s="60">
        <v>13</v>
      </c>
      <c r="D111" s="57">
        <v>13950</v>
      </c>
      <c r="E111" s="60">
        <v>13</v>
      </c>
      <c r="F111" s="57">
        <v>13957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21</v>
      </c>
      <c r="B112" s="57">
        <v>14067</v>
      </c>
      <c r="C112" s="60">
        <v>11</v>
      </c>
      <c r="D112" s="57">
        <v>14078</v>
      </c>
      <c r="E112" s="60">
        <v>11</v>
      </c>
      <c r="F112" s="57">
        <v>14085</v>
      </c>
      <c r="G112" s="63"/>
      <c r="H112" s="63"/>
      <c r="I112" s="39"/>
      <c r="J112" s="39"/>
      <c r="K112" s="49">
        <v>0</v>
      </c>
      <c r="L112">
        <v>211</v>
      </c>
    </row>
    <row r="113" spans="1:12" x14ac:dyDescent="0.25">
      <c r="A113" s="57">
        <v>21</v>
      </c>
      <c r="B113" s="57">
        <v>14187</v>
      </c>
      <c r="C113" s="60">
        <v>11</v>
      </c>
      <c r="D113" s="57">
        <v>14202</v>
      </c>
      <c r="E113" s="60">
        <v>11</v>
      </c>
      <c r="F113" s="57">
        <v>14209</v>
      </c>
      <c r="G113" s="63"/>
      <c r="H113" s="63"/>
      <c r="I113" s="39"/>
      <c r="J113" s="39"/>
      <c r="K113" s="49">
        <v>0</v>
      </c>
      <c r="L113">
        <v>211</v>
      </c>
    </row>
    <row r="114" spans="1:12" x14ac:dyDescent="0.25">
      <c r="A114" s="57">
        <v>12</v>
      </c>
      <c r="B114" s="57">
        <v>14322</v>
      </c>
      <c r="C114" s="60">
        <v>13</v>
      </c>
      <c r="D114" s="57">
        <v>14329</v>
      </c>
      <c r="E114" s="60">
        <v>13</v>
      </c>
      <c r="F114" s="57">
        <v>14337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25">
      <c r="A115" s="57">
        <v>12</v>
      </c>
      <c r="B115" s="57">
        <v>14462</v>
      </c>
      <c r="C115" s="60">
        <v>13</v>
      </c>
      <c r="D115" s="57">
        <v>14469</v>
      </c>
      <c r="E115" s="60">
        <v>13</v>
      </c>
      <c r="F115" s="57">
        <v>14476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12</v>
      </c>
      <c r="B116" s="57">
        <v>14592</v>
      </c>
      <c r="C116" s="60">
        <v>13</v>
      </c>
      <c r="D116" s="57">
        <v>14599</v>
      </c>
      <c r="E116" s="60">
        <v>13</v>
      </c>
      <c r="F116" s="57">
        <v>14606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21</v>
      </c>
      <c r="B117" s="57">
        <v>14712</v>
      </c>
      <c r="C117" s="60">
        <v>11</v>
      </c>
      <c r="D117" s="57">
        <v>14724</v>
      </c>
      <c r="E117" s="60">
        <v>11</v>
      </c>
      <c r="F117" s="57">
        <v>14731</v>
      </c>
      <c r="G117" s="63"/>
      <c r="H117" s="63"/>
      <c r="I117" s="39"/>
      <c r="J117" s="39"/>
      <c r="K117" s="49">
        <v>1</v>
      </c>
      <c r="L117">
        <v>211</v>
      </c>
    </row>
    <row r="118" spans="1:12" x14ac:dyDescent="0.25">
      <c r="A118" s="17"/>
      <c r="B118" s="17"/>
      <c r="C118" s="17"/>
      <c r="D118" s="17"/>
      <c r="E118" s="17"/>
      <c r="F118" s="17"/>
      <c r="G118" s="17"/>
      <c r="H11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133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96</v>
      </c>
      <c r="V3" s="25" t="s">
        <v>119</v>
      </c>
      <c r="W3">
        <f>COUNTA(L7:L22)</f>
        <v>16</v>
      </c>
      <c r="AA3" s="25" t="s">
        <v>119</v>
      </c>
      <c r="AB3">
        <f>COUNTA(L23:L38)</f>
        <v>16</v>
      </c>
      <c r="AF3" s="25" t="s">
        <v>119</v>
      </c>
      <c r="AG3">
        <f>COUNTA(L39:L54)</f>
        <v>16</v>
      </c>
      <c r="AK3" s="25" t="s">
        <v>119</v>
      </c>
      <c r="AL3">
        <f>COUNTA(L55:L70)</f>
        <v>16</v>
      </c>
      <c r="AP3" s="25" t="s">
        <v>119</v>
      </c>
      <c r="AQ3">
        <f>COUNTA(L71:L86)</f>
        <v>16</v>
      </c>
      <c r="AU3" s="25" t="s">
        <v>119</v>
      </c>
      <c r="AV3">
        <f>COUNTA(L87:L102)</f>
        <v>16</v>
      </c>
    </row>
    <row r="4" spans="1:48" x14ac:dyDescent="0.25">
      <c r="P4" s="25" t="s">
        <v>87</v>
      </c>
      <c r="Q4" s="26">
        <f>SUM(O7:O14)</f>
        <v>96</v>
      </c>
      <c r="V4" s="25" t="s">
        <v>120</v>
      </c>
      <c r="W4">
        <f>SUM(U7:U14)</f>
        <v>16</v>
      </c>
      <c r="AA4" s="25" t="s">
        <v>120</v>
      </c>
      <c r="AB4">
        <f>SUM(Z7:Z14)</f>
        <v>16</v>
      </c>
      <c r="AF4" s="25" t="s">
        <v>120</v>
      </c>
      <c r="AG4">
        <f>SUM(AE7:AE14)</f>
        <v>16</v>
      </c>
      <c r="AK4" s="25" t="s">
        <v>120</v>
      </c>
      <c r="AL4">
        <f>SUM(AJ7:AJ14)</f>
        <v>16</v>
      </c>
      <c r="AP4" s="25" t="s">
        <v>120</v>
      </c>
      <c r="AQ4">
        <f>SUM(AO7:AO14)</f>
        <v>16</v>
      </c>
      <c r="AU4" s="25" t="s">
        <v>120</v>
      </c>
      <c r="AV4">
        <f>SUM(AT7:AT14)</f>
        <v>16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25</v>
      </c>
      <c r="C7" s="58">
        <v>13</v>
      </c>
      <c r="D7" s="55">
        <v>31</v>
      </c>
      <c r="E7" s="58">
        <v>13</v>
      </c>
      <c r="F7" s="55">
        <v>44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49</v>
      </c>
      <c r="P7" s="34">
        <f>O7/$Q$4</f>
        <v>0.51041666666666663</v>
      </c>
      <c r="Q7" s="34">
        <f>IF(P7=0,0,(P7*((LOG(P7))/LOG(2))))</f>
        <v>-0.495233126809286</v>
      </c>
      <c r="T7" s="34">
        <f>N7</f>
        <v>111</v>
      </c>
      <c r="U7" s="34">
        <f>COUNTIF(L7:L22,T7)</f>
        <v>10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COUNTIF(L23:L38,Y7)</f>
        <v>7</v>
      </c>
      <c r="AA7" s="34">
        <f>Z7/(AB4-Z11)</f>
        <v>0.77777777777777779</v>
      </c>
      <c r="AB7" s="34">
        <f>IF(AA7=0,0,(AA7*((LOG(AA7))/LOG(2))))</f>
        <v>-0.28199895063255082</v>
      </c>
      <c r="AD7" s="34">
        <f>N7</f>
        <v>111</v>
      </c>
      <c r="AE7" s="34">
        <f>COUNTIF(L39:L54,AD7)</f>
        <v>8</v>
      </c>
      <c r="AF7" s="34">
        <f>AE7/(AG4-AE11)</f>
        <v>0.88888888888888884</v>
      </c>
      <c r="AG7" s="34">
        <f>IF(AF7=0,0,(AF7*((LOG(AF7))/LOG(2))))</f>
        <v>-0.15104444572649992</v>
      </c>
      <c r="AI7" s="34">
        <f>N7</f>
        <v>111</v>
      </c>
      <c r="AJ7" s="34">
        <f>COUNTIF(L55:L70,AI7)</f>
        <v>8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COUNTIF(L71:L86,AN7)</f>
        <v>10</v>
      </c>
      <c r="AP7" s="34">
        <f>AO7/(AQ4-AO11)</f>
        <v>0.83333333333333337</v>
      </c>
      <c r="AQ7" s="34">
        <f>IF(AP7=0,0,(AP7*((LOG(AP7))/LOG(2))))</f>
        <v>-0.21919533819482812</v>
      </c>
      <c r="AS7" s="34">
        <f>N7</f>
        <v>111</v>
      </c>
      <c r="AT7" s="34">
        <f>COUNTIF(L87:L102,AS7)</f>
        <v>6</v>
      </c>
      <c r="AU7" s="34">
        <f>AT7/(AV4-AT11)</f>
        <v>0.75</v>
      </c>
      <c r="AV7" s="34">
        <f>IF(AU7=0,0,(AU7*((LOG(AU7))/LOG(2))))</f>
        <v>-0.31127812445913283</v>
      </c>
    </row>
    <row r="8" spans="1:48" x14ac:dyDescent="0.25">
      <c r="A8" s="56">
        <v>12</v>
      </c>
      <c r="B8" s="56">
        <v>152</v>
      </c>
      <c r="C8" s="59">
        <v>13</v>
      </c>
      <c r="D8" s="56">
        <v>157</v>
      </c>
      <c r="E8" s="59">
        <v>13</v>
      </c>
      <c r="F8" s="56">
        <v>161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COUNTIF(L23:L38,Y8)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COUNTIF(L39:L54,AD8)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COUNTIF(L55:L70,AI8)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COUNTIF(L71:L86,AN8)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COUNTIF(L87:L102,AS8)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275</v>
      </c>
      <c r="C9" s="59">
        <v>13</v>
      </c>
      <c r="D9" s="56">
        <v>286</v>
      </c>
      <c r="E9" s="59">
        <v>13</v>
      </c>
      <c r="F9" s="56">
        <v>300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COUNTIF(L39:L54,AD9)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COUNTIF(L55:L70,AI9)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COUNTIF(L71:L86,AN9)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COUNTIF(L87:L102,AS9)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411</v>
      </c>
      <c r="C10" s="59">
        <v>13</v>
      </c>
      <c r="D10" s="56">
        <v>416</v>
      </c>
      <c r="E10" s="59">
        <v>13</v>
      </c>
      <c r="F10" s="56">
        <v>423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COUNTIF(L23:L38,Y10)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COUNTIF(L39:L54,AD10)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COUNTIF(L55:L70,AI10)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COUNTIF(L71:L86,AN10)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COUNTIF(L87:L102,AS10)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528</v>
      </c>
      <c r="C11" s="59">
        <v>11</v>
      </c>
      <c r="D11" s="56">
        <v>540</v>
      </c>
      <c r="E11" s="59">
        <v>11</v>
      </c>
      <c r="F11" s="56">
        <v>546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0.41666666666666669</v>
      </c>
      <c r="Q11" s="34">
        <f>IF(P11=0,0,(P11*((LOG(P11))/LOG(2))))</f>
        <v>-0.52626433576408083</v>
      </c>
      <c r="T11" s="34">
        <f>N11</f>
        <v>211</v>
      </c>
      <c r="U11" s="34">
        <f>COUNTIF(L7:L22,T11)</f>
        <v>6</v>
      </c>
      <c r="V11" s="53"/>
      <c r="W11" s="54"/>
      <c r="Y11" s="34">
        <f>N11</f>
        <v>211</v>
      </c>
      <c r="Z11" s="34">
        <f>COUNTIF(L23:L38,Y11)</f>
        <v>7</v>
      </c>
      <c r="AA11" s="53"/>
      <c r="AB11" s="54"/>
      <c r="AD11" s="34">
        <f>N11</f>
        <v>211</v>
      </c>
      <c r="AE11" s="34">
        <f>COUNTIF(L39:L54,AD11)</f>
        <v>7</v>
      </c>
      <c r="AF11" s="53"/>
      <c r="AG11" s="54"/>
      <c r="AI11" s="34">
        <f>N11</f>
        <v>211</v>
      </c>
      <c r="AJ11" s="34">
        <f>COUNTIF(L55:L70,AI11)</f>
        <v>8</v>
      </c>
      <c r="AK11" s="53"/>
      <c r="AL11" s="54"/>
      <c r="AN11" s="34">
        <f>N11</f>
        <v>211</v>
      </c>
      <c r="AO11" s="34">
        <f>COUNTIF(L71:L86,AN11)</f>
        <v>4</v>
      </c>
      <c r="AP11" s="53"/>
      <c r="AQ11" s="54"/>
      <c r="AS11" s="34">
        <f>N11</f>
        <v>211</v>
      </c>
      <c r="AT11" s="34">
        <f>COUNTIF(L87:L102,AS11)</f>
        <v>8</v>
      </c>
      <c r="AU11" s="53"/>
      <c r="AV11" s="54"/>
    </row>
    <row r="12" spans="1:48" x14ac:dyDescent="0.25">
      <c r="A12" s="56">
        <v>12</v>
      </c>
      <c r="B12" s="56">
        <v>662</v>
      </c>
      <c r="C12" s="59">
        <v>13</v>
      </c>
      <c r="D12" s="56">
        <v>670</v>
      </c>
      <c r="E12" s="59">
        <v>13</v>
      </c>
      <c r="F12" s="56">
        <v>685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COUNTIF(L23:L38,Y12)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COUNTIF(L39:L54,AD12)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COUNTIF(L55:L70,AI12)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COUNTIF(L71:L86,AN12)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COUNTIF(L87:L102,AS12)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803</v>
      </c>
      <c r="C13" s="59">
        <v>13</v>
      </c>
      <c r="D13" s="56">
        <v>809</v>
      </c>
      <c r="E13" s="59">
        <v>13</v>
      </c>
      <c r="F13" s="56">
        <v>816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6</v>
      </c>
      <c r="P13" s="34">
        <f>O13/$Q$4</f>
        <v>6.25E-2</v>
      </c>
      <c r="Q13" s="34">
        <f>IF(P13=0,0,(P13*((LOG(P13))/LOG(2))))</f>
        <v>-0.25</v>
      </c>
      <c r="T13" s="34">
        <f>N13</f>
        <v>221</v>
      </c>
      <c r="U13" s="34">
        <f>COUNTIF(L7:L22,T13)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COUNTIF(L23:L38,Y13)</f>
        <v>1</v>
      </c>
      <c r="AA13" s="34">
        <f>Z13/(AB4-Z11)</f>
        <v>0.1111111111111111</v>
      </c>
      <c r="AB13" s="34">
        <f>IF(AA13=0,0,(AA13*((LOG(AA13))/LOG(2))))</f>
        <v>-0.3522138890491458</v>
      </c>
      <c r="AD13" s="34">
        <f>N13</f>
        <v>221</v>
      </c>
      <c r="AE13" s="34">
        <f>COUNTIF(L39:L54,AD13)</f>
        <v>1</v>
      </c>
      <c r="AF13" s="34">
        <f>AE13/(AG4-AE11)</f>
        <v>0.1111111111111111</v>
      </c>
      <c r="AG13" s="34">
        <f>IF(AF13=0,0,(AF13*((LOG(AF13))/LOG(2))))</f>
        <v>-0.3522138890491458</v>
      </c>
      <c r="AI13" s="34">
        <f>N13</f>
        <v>221</v>
      </c>
      <c r="AJ13" s="34">
        <f>COUNTIF(L55:L70,AI13)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COUNTIF(L71:L86,AN13)</f>
        <v>2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COUNTIF(L87:L102,AS13)</f>
        <v>2</v>
      </c>
      <c r="AU13" s="34">
        <f>AT13/(AV4-AT11)</f>
        <v>0.25</v>
      </c>
      <c r="AV13" s="34">
        <f>IF(AU13=0,0,(AU13*((LOG(AU13))/LOG(2))))</f>
        <v>-0.5</v>
      </c>
    </row>
    <row r="14" spans="1:48" x14ac:dyDescent="0.25">
      <c r="A14" s="56">
        <v>12</v>
      </c>
      <c r="B14" s="56">
        <v>940</v>
      </c>
      <c r="C14" s="59">
        <v>13</v>
      </c>
      <c r="D14" s="56">
        <v>949</v>
      </c>
      <c r="E14" s="59">
        <v>13</v>
      </c>
      <c r="F14" s="56">
        <v>957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1.0416666666666666E-2</v>
      </c>
      <c r="Q14" s="34">
        <f>IF(P14=0,0,(P14*((LOG(P14))/LOG(2))))</f>
        <v>-6.8593359382512042E-2</v>
      </c>
      <c r="T14" s="34">
        <f>N14</f>
        <v>222</v>
      </c>
      <c r="U14" s="34">
        <f>COUNTIF(L7:L22,T14)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COUNTIF(L23:L38,Y14)</f>
        <v>1</v>
      </c>
      <c r="AA14" s="34">
        <f>Z14/(AB4-Z11)</f>
        <v>0.1111111111111111</v>
      </c>
      <c r="AB14" s="34">
        <f>IF(AA14=0,0,(AA14*((LOG(AA14))/LOG(2))))</f>
        <v>-0.3522138890491458</v>
      </c>
      <c r="AD14" s="34">
        <f>N14</f>
        <v>222</v>
      </c>
      <c r="AE14" s="34">
        <f>COUNTIF(L39:L54,AD14)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COUNTIF(L55:L70,AI14)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COUNTIF(L71:L86,AN14)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COUNTIF(L87:L102,AS14)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1062</v>
      </c>
      <c r="C15" s="59">
        <v>11</v>
      </c>
      <c r="D15" s="56">
        <v>1088</v>
      </c>
      <c r="E15" s="59">
        <v>11</v>
      </c>
      <c r="F15" s="56">
        <v>1096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1.3400908219558789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0.98642672873084236</v>
      </c>
      <c r="AF15">
        <f>SUM(AF7:AF14)</f>
        <v>1</v>
      </c>
      <c r="AG15">
        <f>-SUM(AG7:AG14)</f>
        <v>0.50325833477564574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0.65002242164835411</v>
      </c>
      <c r="AU15">
        <f>SUM(AU7:AU14)</f>
        <v>1</v>
      </c>
      <c r="AV15">
        <f>-SUM(AV7:AV14)</f>
        <v>0.81127812445913283</v>
      </c>
    </row>
    <row r="16" spans="1:48" x14ac:dyDescent="0.25">
      <c r="A16" s="56">
        <v>12</v>
      </c>
      <c r="B16" s="56">
        <v>1220</v>
      </c>
      <c r="C16" s="59">
        <v>13</v>
      </c>
      <c r="D16" s="56">
        <v>1227</v>
      </c>
      <c r="E16" s="59">
        <v>13</v>
      </c>
      <c r="F16" s="56">
        <v>1236</v>
      </c>
      <c r="G16" s="62"/>
      <c r="H16" s="62"/>
      <c r="I16" s="40"/>
      <c r="J16" s="40"/>
      <c r="K16" s="41">
        <v>0</v>
      </c>
      <c r="L16">
        <v>111</v>
      </c>
      <c r="P16" s="27" t="s">
        <v>91</v>
      </c>
      <c r="Q16" s="27">
        <f>Q15/(LOG(Q4)/LOG(2))</f>
        <v>0.20350773779032424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0.24660668218271059</v>
      </c>
      <c r="AF16" s="27" t="s">
        <v>122</v>
      </c>
      <c r="AG16" s="27">
        <f>AG15/(LOG(AG4)/LOG(2))</f>
        <v>0.12581458369391144</v>
      </c>
      <c r="AK16" s="27" t="s">
        <v>123</v>
      </c>
      <c r="AL16" s="27">
        <f>AL15/(LOG(AL4)/LOG(2))</f>
        <v>0</v>
      </c>
      <c r="AP16" s="27" t="s">
        <v>124</v>
      </c>
      <c r="AQ16" s="27">
        <f>AQ15/(LOG(AQ4)/LOG(2))</f>
        <v>0.16250560541208853</v>
      </c>
      <c r="AU16" s="27" t="s">
        <v>125</v>
      </c>
      <c r="AV16" s="27">
        <f>AV15/(LOG(AV4)/LOG(2))</f>
        <v>0.20281953111478321</v>
      </c>
    </row>
    <row r="17" spans="1:22" x14ac:dyDescent="0.25">
      <c r="A17" s="56">
        <v>21</v>
      </c>
      <c r="B17" s="56">
        <v>1341</v>
      </c>
      <c r="C17" s="59">
        <v>11</v>
      </c>
      <c r="D17" s="56">
        <v>1355</v>
      </c>
      <c r="E17" s="59">
        <v>11</v>
      </c>
      <c r="F17" s="56">
        <v>1362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1464</v>
      </c>
      <c r="C18" s="59">
        <v>11</v>
      </c>
      <c r="D18" s="56">
        <v>1476</v>
      </c>
      <c r="E18" s="59">
        <v>11</v>
      </c>
      <c r="F18" s="56">
        <v>1480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1584</v>
      </c>
      <c r="C19" s="59">
        <v>11</v>
      </c>
      <c r="D19" s="56">
        <v>1598</v>
      </c>
      <c r="E19" s="59">
        <v>11</v>
      </c>
      <c r="F19" s="56">
        <v>1605</v>
      </c>
      <c r="G19" s="62"/>
      <c r="H19" s="62"/>
      <c r="I19" s="40"/>
      <c r="J19" s="40"/>
      <c r="K19" s="41">
        <v>0</v>
      </c>
      <c r="L19">
        <v>211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1719</v>
      </c>
      <c r="C20" s="59">
        <v>13</v>
      </c>
      <c r="D20" s="56">
        <v>1723</v>
      </c>
      <c r="E20" s="59">
        <v>13</v>
      </c>
      <c r="F20" s="56">
        <v>1731</v>
      </c>
      <c r="G20" s="62"/>
      <c r="H20" s="62"/>
      <c r="I20" s="40"/>
      <c r="J20" s="40"/>
      <c r="K20" s="41">
        <v>0</v>
      </c>
      <c r="L20">
        <v>111</v>
      </c>
      <c r="N20" s="38">
        <f>COUNTIF(L7:L102,G3)</f>
        <v>40</v>
      </c>
      <c r="O20" s="38"/>
      <c r="P20" s="45">
        <v>16</v>
      </c>
      <c r="Q20" s="45">
        <v>16</v>
      </c>
      <c r="R20" s="45">
        <v>16</v>
      </c>
      <c r="S20" s="45">
        <v>16</v>
      </c>
      <c r="T20" s="45">
        <v>16</v>
      </c>
      <c r="U20" s="45">
        <v>16</v>
      </c>
      <c r="V20" s="44"/>
    </row>
    <row r="21" spans="1:22" x14ac:dyDescent="0.25">
      <c r="A21" s="56">
        <v>21</v>
      </c>
      <c r="B21" s="56">
        <v>1843</v>
      </c>
      <c r="C21" s="59">
        <v>11</v>
      </c>
      <c r="D21" s="56">
        <v>1855</v>
      </c>
      <c r="E21" s="59">
        <v>11</v>
      </c>
      <c r="F21" s="56">
        <v>1863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1979</v>
      </c>
      <c r="C22" s="59">
        <v>13</v>
      </c>
      <c r="D22" s="56">
        <v>1987</v>
      </c>
      <c r="E22" s="59">
        <v>13</v>
      </c>
      <c r="F22" s="56">
        <v>2004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21</v>
      </c>
      <c r="B23" s="57">
        <v>2111</v>
      </c>
      <c r="C23" s="60">
        <v>22</v>
      </c>
      <c r="D23" s="57">
        <v>2124</v>
      </c>
      <c r="E23" s="60">
        <v>24</v>
      </c>
      <c r="F23" s="57">
        <v>2132</v>
      </c>
      <c r="G23" s="63"/>
      <c r="H23" s="63"/>
      <c r="I23" s="39"/>
      <c r="J23" s="39"/>
      <c r="K23" s="49">
        <v>0</v>
      </c>
      <c r="L23">
        <v>222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2264</v>
      </c>
      <c r="C24" s="60">
        <v>13</v>
      </c>
      <c r="D24" s="57">
        <v>2271</v>
      </c>
      <c r="E24" s="60">
        <v>13</v>
      </c>
      <c r="F24" s="57">
        <v>2287</v>
      </c>
      <c r="G24" s="63"/>
      <c r="H24" s="63"/>
      <c r="I24" s="39"/>
      <c r="J24" s="39"/>
      <c r="K24" s="49">
        <v>0</v>
      </c>
      <c r="L24">
        <v>111</v>
      </c>
      <c r="O24" s="43" t="s">
        <v>107</v>
      </c>
      <c r="P24" s="45">
        <f>U11</f>
        <v>6</v>
      </c>
      <c r="Q24" s="45">
        <f>Z11</f>
        <v>7</v>
      </c>
      <c r="R24" s="45">
        <f>AE11</f>
        <v>7</v>
      </c>
      <c r="S24" s="45">
        <f>AJ11</f>
        <v>8</v>
      </c>
      <c r="T24" s="45">
        <f>AO11</f>
        <v>4</v>
      </c>
      <c r="U24" s="45">
        <f>AT11</f>
        <v>8</v>
      </c>
      <c r="V24" s="43"/>
    </row>
    <row r="25" spans="1:22" x14ac:dyDescent="0.25">
      <c r="A25" s="57">
        <v>21</v>
      </c>
      <c r="B25" s="57">
        <v>2401</v>
      </c>
      <c r="C25" s="60">
        <v>11</v>
      </c>
      <c r="D25" s="57">
        <v>2419</v>
      </c>
      <c r="E25" s="60">
        <v>11</v>
      </c>
      <c r="F25" s="57">
        <v>2428</v>
      </c>
      <c r="G25" s="63"/>
      <c r="H25" s="63"/>
      <c r="I25" s="39"/>
      <c r="J25" s="39"/>
      <c r="K25" s="49">
        <v>0</v>
      </c>
      <c r="L25">
        <v>211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2525</v>
      </c>
      <c r="C26" s="60">
        <v>11</v>
      </c>
      <c r="D26" s="57">
        <v>2540</v>
      </c>
      <c r="E26" s="60">
        <v>11</v>
      </c>
      <c r="F26" s="57">
        <v>2548</v>
      </c>
      <c r="G26" s="63"/>
      <c r="H26" s="63"/>
      <c r="I26" s="39"/>
      <c r="J26" s="39"/>
      <c r="K26" s="49">
        <v>0</v>
      </c>
      <c r="L26">
        <v>211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2651</v>
      </c>
      <c r="C27" s="60">
        <v>11</v>
      </c>
      <c r="D27" s="57">
        <v>2663</v>
      </c>
      <c r="E27" s="60">
        <v>11</v>
      </c>
      <c r="F27" s="57">
        <v>2670</v>
      </c>
      <c r="G27" s="63"/>
      <c r="H27" s="63"/>
      <c r="I27" s="39"/>
      <c r="J27" s="39"/>
      <c r="K27" s="49">
        <v>0</v>
      </c>
      <c r="L27">
        <v>211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2768</v>
      </c>
      <c r="C28" s="60">
        <v>11</v>
      </c>
      <c r="D28" s="57">
        <v>2782</v>
      </c>
      <c r="E28" s="60">
        <v>11</v>
      </c>
      <c r="F28" s="57">
        <v>2789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111</v>
      </c>
      <c r="P28">
        <f>F22/P20</f>
        <v>125.25</v>
      </c>
      <c r="Q28">
        <f>(F38-F22)/Q20</f>
        <v>131.1875</v>
      </c>
      <c r="R28">
        <f>(F54-F38)/R20</f>
        <v>132.9375</v>
      </c>
      <c r="S28">
        <f>(F70-F54)/S20</f>
        <v>128.3125</v>
      </c>
      <c r="T28">
        <f>(F86-F70)/T20</f>
        <v>130.125</v>
      </c>
      <c r="U28">
        <f>(F102-F86)/U20</f>
        <v>135.5</v>
      </c>
    </row>
    <row r="29" spans="1:22" x14ac:dyDescent="0.25">
      <c r="A29" s="57">
        <v>12</v>
      </c>
      <c r="B29" s="57">
        <v>2906</v>
      </c>
      <c r="C29" s="60">
        <v>13</v>
      </c>
      <c r="D29" s="57">
        <v>2910</v>
      </c>
      <c r="E29" s="60">
        <v>13</v>
      </c>
      <c r="F29" s="57">
        <v>2917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3043</v>
      </c>
      <c r="C30" s="60">
        <v>13</v>
      </c>
      <c r="D30" s="57">
        <v>3051</v>
      </c>
      <c r="E30" s="60">
        <v>13</v>
      </c>
      <c r="F30" s="57">
        <v>3059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3180</v>
      </c>
      <c r="C31" s="60">
        <v>13</v>
      </c>
      <c r="D31" s="57">
        <v>3187</v>
      </c>
      <c r="E31" s="60">
        <v>13</v>
      </c>
      <c r="F31" s="57">
        <v>3195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3322</v>
      </c>
      <c r="C32" s="60">
        <v>13</v>
      </c>
      <c r="D32" s="57">
        <v>3329</v>
      </c>
      <c r="E32" s="60">
        <v>13</v>
      </c>
      <c r="F32" s="57">
        <v>3336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3441</v>
      </c>
      <c r="C33" s="60">
        <v>22</v>
      </c>
      <c r="D33" s="57">
        <v>3455</v>
      </c>
      <c r="E33" s="60">
        <v>13</v>
      </c>
      <c r="F33" s="57">
        <v>3467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21</v>
      </c>
      <c r="B34" s="57">
        <v>3574</v>
      </c>
      <c r="C34" s="60">
        <v>11</v>
      </c>
      <c r="D34" s="57">
        <v>3586</v>
      </c>
      <c r="E34" s="60">
        <v>11</v>
      </c>
      <c r="F34" s="57">
        <v>3593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12</v>
      </c>
      <c r="B35" s="57">
        <v>3704</v>
      </c>
      <c r="C35" s="60">
        <v>13</v>
      </c>
      <c r="D35" s="57">
        <v>3709</v>
      </c>
      <c r="E35" s="60">
        <v>13</v>
      </c>
      <c r="F35" s="57">
        <v>3714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3837</v>
      </c>
      <c r="C36" s="60">
        <v>13</v>
      </c>
      <c r="D36" s="57">
        <v>3844</v>
      </c>
      <c r="E36" s="60">
        <v>13</v>
      </c>
      <c r="F36" s="57">
        <v>3849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3955</v>
      </c>
      <c r="C37" s="60">
        <v>11</v>
      </c>
      <c r="D37" s="57">
        <v>3967</v>
      </c>
      <c r="E37" s="60">
        <v>11</v>
      </c>
      <c r="F37" s="57">
        <v>3975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21</v>
      </c>
      <c r="B38" s="57">
        <v>4082</v>
      </c>
      <c r="C38" s="60">
        <v>11</v>
      </c>
      <c r="D38" s="57">
        <v>4096</v>
      </c>
      <c r="E38" s="60">
        <v>11</v>
      </c>
      <c r="F38" s="57">
        <v>4103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6">
        <v>12</v>
      </c>
      <c r="B39" s="56">
        <v>4219</v>
      </c>
      <c r="C39" s="59">
        <v>13</v>
      </c>
      <c r="D39" s="56">
        <v>4228</v>
      </c>
      <c r="E39" s="59">
        <v>13</v>
      </c>
      <c r="F39" s="56">
        <v>4236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21</v>
      </c>
      <c r="B40" s="56">
        <v>4344</v>
      </c>
      <c r="C40" s="59">
        <v>11</v>
      </c>
      <c r="D40" s="56">
        <v>4370</v>
      </c>
      <c r="E40" s="59">
        <v>11</v>
      </c>
      <c r="F40" s="56">
        <v>4377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12</v>
      </c>
      <c r="B41" s="56">
        <v>4488</v>
      </c>
      <c r="C41" s="59">
        <v>13</v>
      </c>
      <c r="D41" s="56">
        <v>4493</v>
      </c>
      <c r="E41" s="59">
        <v>13</v>
      </c>
      <c r="F41" s="56">
        <v>4499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25">
      <c r="A42" s="56">
        <v>12</v>
      </c>
      <c r="B42" s="56">
        <v>4633</v>
      </c>
      <c r="C42" s="59">
        <v>13</v>
      </c>
      <c r="D42" s="56">
        <v>4637</v>
      </c>
      <c r="E42" s="59">
        <v>13</v>
      </c>
      <c r="F42" s="56">
        <v>4644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4748</v>
      </c>
      <c r="C43" s="59">
        <v>11</v>
      </c>
      <c r="D43" s="56">
        <v>4759</v>
      </c>
      <c r="E43" s="59">
        <v>11</v>
      </c>
      <c r="F43" s="56">
        <v>4767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12</v>
      </c>
      <c r="B44" s="56">
        <v>4885</v>
      </c>
      <c r="C44" s="59">
        <v>13</v>
      </c>
      <c r="D44" s="56">
        <v>4892</v>
      </c>
      <c r="E44" s="59">
        <v>13</v>
      </c>
      <c r="F44" s="56">
        <v>4899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12</v>
      </c>
      <c r="B45" s="56">
        <v>5023</v>
      </c>
      <c r="C45" s="59">
        <v>13</v>
      </c>
      <c r="D45" s="56">
        <v>5030</v>
      </c>
      <c r="E45" s="59">
        <v>13</v>
      </c>
      <c r="F45" s="56">
        <v>5036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12</v>
      </c>
      <c r="B46" s="56">
        <v>5160</v>
      </c>
      <c r="C46" s="59">
        <v>13</v>
      </c>
      <c r="D46" s="56">
        <v>5165</v>
      </c>
      <c r="E46" s="59">
        <v>13</v>
      </c>
      <c r="F46" s="56">
        <v>5173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12</v>
      </c>
      <c r="B47" s="56">
        <v>5299</v>
      </c>
      <c r="C47" s="59">
        <v>13</v>
      </c>
      <c r="D47" s="56">
        <v>5306</v>
      </c>
      <c r="E47" s="59">
        <v>13</v>
      </c>
      <c r="F47" s="56">
        <v>5313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21</v>
      </c>
      <c r="B48" s="56">
        <v>5414</v>
      </c>
      <c r="C48" s="59">
        <v>22</v>
      </c>
      <c r="D48" s="56">
        <v>5426</v>
      </c>
      <c r="E48" s="59">
        <v>13</v>
      </c>
      <c r="F48" s="56">
        <v>5449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21</v>
      </c>
      <c r="B49" s="56">
        <v>5554</v>
      </c>
      <c r="C49" s="59">
        <v>11</v>
      </c>
      <c r="D49" s="56">
        <v>5572</v>
      </c>
      <c r="E49" s="59">
        <v>11</v>
      </c>
      <c r="F49" s="56">
        <v>5584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21</v>
      </c>
      <c r="B50" s="56">
        <v>5681</v>
      </c>
      <c r="C50" s="59">
        <v>11</v>
      </c>
      <c r="D50" s="56">
        <v>5696</v>
      </c>
      <c r="E50" s="59">
        <v>11</v>
      </c>
      <c r="F50" s="56">
        <v>5704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21</v>
      </c>
      <c r="B51" s="56">
        <v>5813</v>
      </c>
      <c r="C51" s="59">
        <v>11</v>
      </c>
      <c r="D51" s="56">
        <v>5825</v>
      </c>
      <c r="E51" s="59">
        <v>11</v>
      </c>
      <c r="F51" s="56">
        <v>5831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21</v>
      </c>
      <c r="B52" s="56">
        <v>5946</v>
      </c>
      <c r="C52" s="59">
        <v>11</v>
      </c>
      <c r="D52" s="56">
        <v>5964</v>
      </c>
      <c r="E52" s="59">
        <v>11</v>
      </c>
      <c r="F52" s="56">
        <v>5975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12</v>
      </c>
      <c r="B53" s="56">
        <v>6092</v>
      </c>
      <c r="C53" s="59">
        <v>13</v>
      </c>
      <c r="D53" s="56">
        <v>6097</v>
      </c>
      <c r="E53" s="59">
        <v>13</v>
      </c>
      <c r="F53" s="56">
        <v>6104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21</v>
      </c>
      <c r="B54" s="56">
        <v>6208</v>
      </c>
      <c r="C54" s="59">
        <v>11</v>
      </c>
      <c r="D54" s="56">
        <v>6222</v>
      </c>
      <c r="E54" s="59">
        <v>11</v>
      </c>
      <c r="F54" s="56">
        <v>6230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7">
        <v>12</v>
      </c>
      <c r="B55" s="57">
        <v>6343</v>
      </c>
      <c r="C55" s="60">
        <v>13</v>
      </c>
      <c r="D55" s="57">
        <v>6350</v>
      </c>
      <c r="E55" s="60">
        <v>13</v>
      </c>
      <c r="F55" s="57">
        <v>6358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6464</v>
      </c>
      <c r="C56" s="60">
        <v>11</v>
      </c>
      <c r="D56" s="57">
        <v>6480</v>
      </c>
      <c r="E56" s="60">
        <v>11</v>
      </c>
      <c r="F56" s="57">
        <v>6488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6592</v>
      </c>
      <c r="C57" s="60">
        <v>11</v>
      </c>
      <c r="D57" s="57">
        <v>6604</v>
      </c>
      <c r="E57" s="60">
        <v>11</v>
      </c>
      <c r="F57" s="57">
        <v>6610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12</v>
      </c>
      <c r="B58" s="57">
        <v>6725</v>
      </c>
      <c r="C58" s="60">
        <v>13</v>
      </c>
      <c r="D58" s="57">
        <v>6734</v>
      </c>
      <c r="E58" s="60">
        <v>13</v>
      </c>
      <c r="F58" s="57">
        <v>6742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12</v>
      </c>
      <c r="B59" s="57">
        <v>6864</v>
      </c>
      <c r="C59" s="60">
        <v>13</v>
      </c>
      <c r="D59" s="57">
        <v>6875</v>
      </c>
      <c r="E59" s="60">
        <v>13</v>
      </c>
      <c r="F59" s="57">
        <v>6885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6994</v>
      </c>
      <c r="C60" s="60">
        <v>11</v>
      </c>
      <c r="D60" s="57">
        <v>7006</v>
      </c>
      <c r="E60" s="60">
        <v>11</v>
      </c>
      <c r="F60" s="57">
        <v>7011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7117</v>
      </c>
      <c r="C61" s="60">
        <v>11</v>
      </c>
      <c r="D61" s="57">
        <v>7130</v>
      </c>
      <c r="E61" s="60">
        <v>11</v>
      </c>
      <c r="F61" s="57">
        <v>7137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12</v>
      </c>
      <c r="B62" s="57">
        <v>7251</v>
      </c>
      <c r="C62" s="60">
        <v>13</v>
      </c>
      <c r="D62" s="57">
        <v>7256</v>
      </c>
      <c r="E62" s="60">
        <v>13</v>
      </c>
      <c r="F62" s="57">
        <v>7263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21</v>
      </c>
      <c r="B63" s="57">
        <v>7366</v>
      </c>
      <c r="C63" s="60">
        <v>11</v>
      </c>
      <c r="D63" s="57">
        <v>7383</v>
      </c>
      <c r="E63" s="60">
        <v>11</v>
      </c>
      <c r="F63" s="57">
        <v>7388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12</v>
      </c>
      <c r="B64" s="57">
        <v>7501</v>
      </c>
      <c r="C64" s="60">
        <v>13</v>
      </c>
      <c r="D64" s="57">
        <v>7508</v>
      </c>
      <c r="E64" s="60">
        <v>13</v>
      </c>
      <c r="F64" s="57">
        <v>7515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21</v>
      </c>
      <c r="B65" s="57">
        <v>7622</v>
      </c>
      <c r="C65" s="60">
        <v>11</v>
      </c>
      <c r="D65" s="57">
        <v>7634</v>
      </c>
      <c r="E65" s="60">
        <v>11</v>
      </c>
      <c r="F65" s="57">
        <v>7641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7749</v>
      </c>
      <c r="C66" s="60">
        <v>11</v>
      </c>
      <c r="D66" s="57">
        <v>7760</v>
      </c>
      <c r="E66" s="60">
        <v>11</v>
      </c>
      <c r="F66" s="57">
        <v>7767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7886</v>
      </c>
      <c r="C67" s="60">
        <v>13</v>
      </c>
      <c r="D67" s="57">
        <v>7891</v>
      </c>
      <c r="E67" s="60">
        <v>13</v>
      </c>
      <c r="F67" s="57">
        <v>7898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12</v>
      </c>
      <c r="B68" s="57">
        <v>8021</v>
      </c>
      <c r="C68" s="60">
        <v>13</v>
      </c>
      <c r="D68" s="57">
        <v>8025</v>
      </c>
      <c r="E68" s="60">
        <v>13</v>
      </c>
      <c r="F68" s="57">
        <v>8032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21</v>
      </c>
      <c r="B69" s="57">
        <v>8133</v>
      </c>
      <c r="C69" s="60">
        <v>11</v>
      </c>
      <c r="D69" s="57">
        <v>8146</v>
      </c>
      <c r="E69" s="60">
        <v>11</v>
      </c>
      <c r="F69" s="57">
        <v>8154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12</v>
      </c>
      <c r="B70" s="57">
        <v>8267</v>
      </c>
      <c r="C70" s="60">
        <v>13</v>
      </c>
      <c r="D70" s="57">
        <v>8276</v>
      </c>
      <c r="E70" s="60">
        <v>13</v>
      </c>
      <c r="F70" s="57">
        <v>8283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6">
        <v>21</v>
      </c>
      <c r="B71" s="56">
        <v>8388</v>
      </c>
      <c r="C71" s="59">
        <v>11</v>
      </c>
      <c r="D71" s="56">
        <v>8400</v>
      </c>
      <c r="E71" s="59">
        <v>11</v>
      </c>
      <c r="F71" s="56">
        <v>8408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8509</v>
      </c>
      <c r="C72" s="59">
        <v>11</v>
      </c>
      <c r="D72" s="56">
        <v>8521</v>
      </c>
      <c r="E72" s="59">
        <v>11</v>
      </c>
      <c r="F72" s="56">
        <v>8528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12</v>
      </c>
      <c r="B73" s="56">
        <v>8646</v>
      </c>
      <c r="C73" s="59">
        <v>13</v>
      </c>
      <c r="D73" s="56">
        <v>8658</v>
      </c>
      <c r="E73" s="59">
        <v>13</v>
      </c>
      <c r="F73" s="56">
        <v>8664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8792</v>
      </c>
      <c r="C74" s="59">
        <v>13</v>
      </c>
      <c r="D74" s="56">
        <v>8799</v>
      </c>
      <c r="E74" s="59">
        <v>13</v>
      </c>
      <c r="F74" s="56">
        <v>8807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8928</v>
      </c>
      <c r="C75" s="59">
        <v>13</v>
      </c>
      <c r="D75" s="56">
        <v>8932</v>
      </c>
      <c r="E75" s="59">
        <v>13</v>
      </c>
      <c r="F75" s="56">
        <v>8939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9047</v>
      </c>
      <c r="C76" s="59">
        <v>22</v>
      </c>
      <c r="D76" s="56">
        <v>9061</v>
      </c>
      <c r="E76" s="59">
        <v>13</v>
      </c>
      <c r="F76" s="56">
        <v>9072</v>
      </c>
      <c r="G76" s="62"/>
      <c r="H76" s="62"/>
      <c r="I76" s="40"/>
      <c r="J76" s="40"/>
      <c r="K76" s="41">
        <v>0</v>
      </c>
      <c r="L76">
        <v>221</v>
      </c>
    </row>
    <row r="77" spans="1:12" x14ac:dyDescent="0.25">
      <c r="A77" s="56">
        <v>12</v>
      </c>
      <c r="B77" s="56">
        <v>9176</v>
      </c>
      <c r="C77" s="59">
        <v>13</v>
      </c>
      <c r="D77" s="56">
        <v>9188</v>
      </c>
      <c r="E77" s="59">
        <v>13</v>
      </c>
      <c r="F77" s="56">
        <v>9194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9295</v>
      </c>
      <c r="C78" s="59">
        <v>13</v>
      </c>
      <c r="D78" s="56">
        <v>9311</v>
      </c>
      <c r="E78" s="59">
        <v>13</v>
      </c>
      <c r="F78" s="56">
        <v>9318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9420</v>
      </c>
      <c r="C79" s="59">
        <v>13</v>
      </c>
      <c r="D79" s="56">
        <v>9442</v>
      </c>
      <c r="E79" s="59">
        <v>13</v>
      </c>
      <c r="F79" s="56">
        <v>9449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9574</v>
      </c>
      <c r="C80" s="59">
        <v>13</v>
      </c>
      <c r="D80" s="56">
        <v>9581</v>
      </c>
      <c r="E80" s="59">
        <v>13</v>
      </c>
      <c r="F80" s="56">
        <v>9588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9689</v>
      </c>
      <c r="C81" s="59">
        <v>13</v>
      </c>
      <c r="D81" s="56">
        <v>9699</v>
      </c>
      <c r="E81" s="59">
        <v>13</v>
      </c>
      <c r="F81" s="56">
        <v>9705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9811</v>
      </c>
      <c r="C82" s="59">
        <v>11</v>
      </c>
      <c r="D82" s="56">
        <v>9826</v>
      </c>
      <c r="E82" s="59">
        <v>11</v>
      </c>
      <c r="F82" s="56">
        <v>9833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25">
      <c r="A83" s="56">
        <v>12</v>
      </c>
      <c r="B83" s="56">
        <v>9958</v>
      </c>
      <c r="C83" s="59">
        <v>13</v>
      </c>
      <c r="D83" s="56">
        <v>9966</v>
      </c>
      <c r="E83" s="59">
        <v>13</v>
      </c>
      <c r="F83" s="56">
        <v>9975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12</v>
      </c>
      <c r="B84" s="56">
        <v>10095</v>
      </c>
      <c r="C84" s="59">
        <v>13</v>
      </c>
      <c r="D84" s="56">
        <v>10102</v>
      </c>
      <c r="E84" s="59">
        <v>13</v>
      </c>
      <c r="F84" s="56">
        <v>10108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21</v>
      </c>
      <c r="B85" s="56">
        <v>10212</v>
      </c>
      <c r="C85" s="59">
        <v>22</v>
      </c>
      <c r="D85" s="56">
        <v>10230</v>
      </c>
      <c r="E85" s="59">
        <v>13</v>
      </c>
      <c r="F85" s="56">
        <v>10241</v>
      </c>
      <c r="G85" s="62"/>
      <c r="H85" s="62"/>
      <c r="I85" s="40"/>
      <c r="J85" s="40"/>
      <c r="K85" s="41">
        <v>0</v>
      </c>
      <c r="L85">
        <v>221</v>
      </c>
    </row>
    <row r="86" spans="1:12" x14ac:dyDescent="0.25">
      <c r="A86" s="56">
        <v>21</v>
      </c>
      <c r="B86" s="56">
        <v>10348</v>
      </c>
      <c r="C86" s="59">
        <v>11</v>
      </c>
      <c r="D86" s="56">
        <v>10359</v>
      </c>
      <c r="E86" s="59">
        <v>11</v>
      </c>
      <c r="F86" s="56">
        <v>10365</v>
      </c>
      <c r="G86" s="62"/>
      <c r="H86" s="62"/>
      <c r="I86" s="40"/>
      <c r="J86" s="40"/>
      <c r="K86" s="41">
        <v>0</v>
      </c>
      <c r="L86">
        <v>211</v>
      </c>
    </row>
    <row r="87" spans="1:12" x14ac:dyDescent="0.25">
      <c r="A87" s="57">
        <v>21</v>
      </c>
      <c r="B87" s="57">
        <v>10459</v>
      </c>
      <c r="C87" s="60">
        <v>11</v>
      </c>
      <c r="D87" s="57">
        <v>10495</v>
      </c>
      <c r="E87" s="60">
        <v>11</v>
      </c>
      <c r="F87" s="57">
        <v>10502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12</v>
      </c>
      <c r="B88" s="57">
        <v>10626</v>
      </c>
      <c r="C88" s="60">
        <v>13</v>
      </c>
      <c r="D88" s="57">
        <v>10633</v>
      </c>
      <c r="E88" s="60">
        <v>13</v>
      </c>
      <c r="F88" s="57">
        <v>10649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12</v>
      </c>
      <c r="B89" s="57">
        <v>10769</v>
      </c>
      <c r="C89" s="60">
        <v>13</v>
      </c>
      <c r="D89" s="57">
        <v>10775</v>
      </c>
      <c r="E89" s="60">
        <v>13</v>
      </c>
      <c r="F89" s="57">
        <v>10779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21</v>
      </c>
      <c r="B90" s="57">
        <v>10894</v>
      </c>
      <c r="C90" s="60">
        <v>11</v>
      </c>
      <c r="D90" s="57">
        <v>10905</v>
      </c>
      <c r="E90" s="60">
        <v>11</v>
      </c>
      <c r="F90" s="57">
        <v>10912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21</v>
      </c>
      <c r="B91" s="57">
        <v>11013</v>
      </c>
      <c r="C91" s="60">
        <v>11</v>
      </c>
      <c r="D91" s="57">
        <v>11024</v>
      </c>
      <c r="E91" s="60">
        <v>11</v>
      </c>
      <c r="F91" s="57">
        <v>11030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12</v>
      </c>
      <c r="B92" s="57">
        <v>11155</v>
      </c>
      <c r="C92" s="60">
        <v>13</v>
      </c>
      <c r="D92" s="57">
        <v>11163</v>
      </c>
      <c r="E92" s="60">
        <v>13</v>
      </c>
      <c r="F92" s="57">
        <v>11171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12</v>
      </c>
      <c r="B93" s="57">
        <v>11301</v>
      </c>
      <c r="C93" s="60">
        <v>13</v>
      </c>
      <c r="D93" s="57">
        <v>11309</v>
      </c>
      <c r="E93" s="60">
        <v>13</v>
      </c>
      <c r="F93" s="57">
        <v>11317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21</v>
      </c>
      <c r="B94" s="57">
        <v>11424</v>
      </c>
      <c r="C94" s="60">
        <v>22</v>
      </c>
      <c r="D94" s="57">
        <v>11433</v>
      </c>
      <c r="E94" s="60">
        <v>13</v>
      </c>
      <c r="F94" s="57">
        <v>11448</v>
      </c>
      <c r="G94" s="63"/>
      <c r="H94" s="63"/>
      <c r="I94" s="39"/>
      <c r="J94" s="39"/>
      <c r="K94" s="49">
        <v>0</v>
      </c>
      <c r="L94">
        <v>221</v>
      </c>
    </row>
    <row r="95" spans="1:12" x14ac:dyDescent="0.25">
      <c r="A95" s="57">
        <v>21</v>
      </c>
      <c r="B95" s="57">
        <v>11553</v>
      </c>
      <c r="C95" s="60">
        <v>11</v>
      </c>
      <c r="D95" s="57">
        <v>11565</v>
      </c>
      <c r="E95" s="60">
        <v>11</v>
      </c>
      <c r="F95" s="57">
        <v>11572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11670</v>
      </c>
      <c r="C96" s="60">
        <v>22</v>
      </c>
      <c r="D96" s="57">
        <v>11695</v>
      </c>
      <c r="E96" s="60">
        <v>13</v>
      </c>
      <c r="F96" s="57">
        <v>11708</v>
      </c>
      <c r="G96" s="63"/>
      <c r="H96" s="63"/>
      <c r="I96" s="39"/>
      <c r="J96" s="39"/>
      <c r="K96" s="49">
        <v>0</v>
      </c>
      <c r="L96">
        <v>221</v>
      </c>
    </row>
    <row r="97" spans="1:12" x14ac:dyDescent="0.25">
      <c r="A97" s="57">
        <v>21</v>
      </c>
      <c r="B97" s="57">
        <v>11824</v>
      </c>
      <c r="C97" s="60">
        <v>11</v>
      </c>
      <c r="D97" s="57">
        <v>11838</v>
      </c>
      <c r="E97" s="60">
        <v>11</v>
      </c>
      <c r="F97" s="57">
        <v>11845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12</v>
      </c>
      <c r="B98" s="57">
        <v>11970</v>
      </c>
      <c r="C98" s="60">
        <v>13</v>
      </c>
      <c r="D98" s="57">
        <v>11977</v>
      </c>
      <c r="E98" s="60">
        <v>13</v>
      </c>
      <c r="F98" s="57">
        <v>11984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21</v>
      </c>
      <c r="B99" s="57">
        <v>12092</v>
      </c>
      <c r="C99" s="60">
        <v>11</v>
      </c>
      <c r="D99" s="57">
        <v>12115</v>
      </c>
      <c r="E99" s="60">
        <v>11</v>
      </c>
      <c r="F99" s="57">
        <v>12121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12</v>
      </c>
      <c r="B100" s="57">
        <v>12236</v>
      </c>
      <c r="C100" s="60">
        <v>13</v>
      </c>
      <c r="D100" s="57">
        <v>12245</v>
      </c>
      <c r="E100" s="60">
        <v>13</v>
      </c>
      <c r="F100" s="57">
        <v>12253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12384</v>
      </c>
      <c r="C101" s="60">
        <v>11</v>
      </c>
      <c r="D101" s="57">
        <v>12394</v>
      </c>
      <c r="E101" s="60">
        <v>11</v>
      </c>
      <c r="F101" s="57">
        <v>12400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21</v>
      </c>
      <c r="B102" s="57">
        <v>12501</v>
      </c>
      <c r="C102" s="60">
        <v>11</v>
      </c>
      <c r="D102" s="57">
        <v>12521</v>
      </c>
      <c r="E102" s="60">
        <v>11</v>
      </c>
      <c r="F102" s="57">
        <v>12533</v>
      </c>
      <c r="G102" s="63"/>
      <c r="H102" s="63"/>
      <c r="I102" s="39"/>
      <c r="J102" s="39"/>
      <c r="K102" s="49">
        <v>1</v>
      </c>
      <c r="L102">
        <v>211</v>
      </c>
    </row>
    <row r="103" spans="1:12" x14ac:dyDescent="0.25">
      <c r="A103" s="17"/>
      <c r="B103" s="17"/>
      <c r="C103" s="17"/>
      <c r="D103" s="17"/>
      <c r="E103" s="17"/>
      <c r="F103" s="17"/>
      <c r="G103" s="17"/>
      <c r="H10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134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97</v>
      </c>
      <c r="V3" s="25" t="s">
        <v>119</v>
      </c>
      <c r="W3">
        <f>COUNTA(L7:L22)</f>
        <v>16</v>
      </c>
      <c r="AA3" s="25" t="s">
        <v>119</v>
      </c>
      <c r="AB3">
        <f>COUNTA(L23:L38)</f>
        <v>16</v>
      </c>
      <c r="AF3" s="25" t="s">
        <v>119</v>
      </c>
      <c r="AG3">
        <f>COUNTA(L39:L55)</f>
        <v>17</v>
      </c>
      <c r="AK3" s="25" t="s">
        <v>119</v>
      </c>
      <c r="AL3">
        <f>COUNTA(L56:L71)</f>
        <v>16</v>
      </c>
      <c r="AP3" s="25" t="s">
        <v>119</v>
      </c>
      <c r="AQ3">
        <f>COUNTA(L72:L87)</f>
        <v>16</v>
      </c>
      <c r="AU3" s="25" t="s">
        <v>119</v>
      </c>
      <c r="AV3">
        <f>COUNTA(L88:L103)</f>
        <v>16</v>
      </c>
    </row>
    <row r="4" spans="1:48" x14ac:dyDescent="0.25">
      <c r="P4" s="25" t="s">
        <v>87</v>
      </c>
      <c r="Q4" s="26">
        <f>SUM(O7:O14)</f>
        <v>97</v>
      </c>
      <c r="V4" s="25" t="s">
        <v>120</v>
      </c>
      <c r="W4">
        <f>SUM(U7:U14)</f>
        <v>16</v>
      </c>
      <c r="AA4" s="25" t="s">
        <v>120</v>
      </c>
      <c r="AB4">
        <f>SUM(Z7:Z14)</f>
        <v>16</v>
      </c>
      <c r="AF4" s="25" t="s">
        <v>120</v>
      </c>
      <c r="AG4">
        <f>SUM(AE7:AE14)</f>
        <v>17</v>
      </c>
      <c r="AK4" s="25" t="s">
        <v>120</v>
      </c>
      <c r="AL4">
        <f>SUM(AJ7:AJ14)</f>
        <v>16</v>
      </c>
      <c r="AP4" s="25" t="s">
        <v>120</v>
      </c>
      <c r="AQ4">
        <f>SUM(AO7:AO14)</f>
        <v>16</v>
      </c>
      <c r="AU4" s="25" t="s">
        <v>120</v>
      </c>
      <c r="AV4">
        <f>SUM(AT7:AT14)</f>
        <v>16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39</v>
      </c>
      <c r="C7" s="58">
        <v>13</v>
      </c>
      <c r="D7" s="55">
        <v>47</v>
      </c>
      <c r="E7" s="58">
        <v>13</v>
      </c>
      <c r="F7" s="55">
        <v>59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41</v>
      </c>
      <c r="P7" s="34">
        <f>O7/$Q$4</f>
        <v>0.42268041237113402</v>
      </c>
      <c r="Q7" s="34">
        <f>IF(P7=0,0,(P7*((LOG(P7))/LOG(2))))</f>
        <v>-0.52512159113743095</v>
      </c>
      <c r="T7" s="34">
        <f>N7</f>
        <v>111</v>
      </c>
      <c r="U7" s="34">
        <f>COUNTIF(L7:L22,T7)</f>
        <v>12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COUNTIF(L23:L38,Y7)</f>
        <v>8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COUNTIF(L39:L55,AD7)</f>
        <v>6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COUNTIF(L56:L71,AI7)</f>
        <v>5</v>
      </c>
      <c r="AK7" s="34">
        <f>AJ7/(AL4-AJ11)</f>
        <v>0.55555555555555558</v>
      </c>
      <c r="AL7" s="34">
        <f>IF(AK7=0,0,(AK7*((LOG(AK7))/LOG(2))))</f>
        <v>-0.4711093925305278</v>
      </c>
      <c r="AN7" s="34">
        <f>N7</f>
        <v>111</v>
      </c>
      <c r="AO7" s="34">
        <f>COUNTIF(L72:L87,AN7)</f>
        <v>4</v>
      </c>
      <c r="AP7" s="34">
        <f>AO7/(AQ4-AO11)</f>
        <v>0.5714285714285714</v>
      </c>
      <c r="AQ7" s="34">
        <f>IF(AP7=0,0,(AP7*((LOG(AP7))/LOG(2))))</f>
        <v>-0.46134566974720237</v>
      </c>
      <c r="AS7" s="34">
        <f>N7</f>
        <v>111</v>
      </c>
      <c r="AT7" s="34">
        <f>COUNTIF(L88:L103,AS7)</f>
        <v>6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12</v>
      </c>
      <c r="B8" s="56">
        <v>178</v>
      </c>
      <c r="C8" s="59">
        <v>13</v>
      </c>
      <c r="D8" s="56">
        <v>182</v>
      </c>
      <c r="E8" s="59">
        <v>13</v>
      </c>
      <c r="F8" s="56">
        <v>191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1.0309278350515464E-2</v>
      </c>
      <c r="Q8" s="34">
        <f>IF(P8=0,0,(P8*((LOG(P8))/LOG(2))))</f>
        <v>-6.8040338579248724E-2</v>
      </c>
      <c r="T8" s="34">
        <f>N8</f>
        <v>112</v>
      </c>
      <c r="U8" s="34">
        <f>COUNTIF(L7:L22,T8)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COUNTIF(L23:L38,Y8)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COUNTIF(L39:L55,AD8)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COUNTIF(L56:L71,AI8)</f>
        <v>1</v>
      </c>
      <c r="AK8" s="34">
        <f>AJ8/(AL4-AJ11)</f>
        <v>0.1111111111111111</v>
      </c>
      <c r="AL8" s="34">
        <f>IF(AK8=0,0,(AK8*((LOG(AK8))/LOG(2))))</f>
        <v>-0.3522138890491458</v>
      </c>
      <c r="AN8" s="34">
        <f>N8</f>
        <v>112</v>
      </c>
      <c r="AO8" s="34">
        <f>COUNTIF(L72:L87,AN8)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COUNTIF(L88:L103,AS8)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300</v>
      </c>
      <c r="C9" s="59">
        <v>13</v>
      </c>
      <c r="D9" s="56">
        <v>307</v>
      </c>
      <c r="E9" s="59">
        <v>13</v>
      </c>
      <c r="F9" s="56">
        <v>313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1.0309278350515464E-2</v>
      </c>
      <c r="Q9" s="34">
        <f>IF(P9=0,0,(P9*((LOG(P9))/LOG(2))))</f>
        <v>-6.8040338579248724E-2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COUNTIF(L39:L55,AD9)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COUNTIF(L56:L71,AI9)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COUNTIF(L72:L87,AN9)</f>
        <v>1</v>
      </c>
      <c r="AP9" s="34">
        <f>AO9/(AQ4-AO11)</f>
        <v>0.14285714285714285</v>
      </c>
      <c r="AQ9" s="34">
        <f>IF(AP9=0,0,(AP9*((LOG(AP9))/LOG(2))))</f>
        <v>-0.40105070315108626</v>
      </c>
      <c r="AS9" s="34">
        <f>N9</f>
        <v>121</v>
      </c>
      <c r="AT9" s="34">
        <f>COUNTIF(L88:L103,AS9)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431</v>
      </c>
      <c r="C10" s="59">
        <v>13</v>
      </c>
      <c r="D10" s="56">
        <v>439</v>
      </c>
      <c r="E10" s="59">
        <v>13</v>
      </c>
      <c r="F10" s="56">
        <v>446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COUNTIF(L23:L38,Y10)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COUNTIF(L39:L55,AD10)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COUNTIF(L56:L71,AI10)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COUNTIF(L72:L87,AN10)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COUNTIF(L88:L103,AS10)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566</v>
      </c>
      <c r="C11" s="59">
        <v>13</v>
      </c>
      <c r="D11" s="56">
        <v>571</v>
      </c>
      <c r="E11" s="59">
        <v>13</v>
      </c>
      <c r="F11" s="56">
        <v>580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0.41237113402061853</v>
      </c>
      <c r="Q11" s="34">
        <f>IF(P11=0,0,(P11*((LOG(P11))/LOG(2))))</f>
        <v>-0.52700401950505782</v>
      </c>
      <c r="T11" s="34">
        <f>N11</f>
        <v>211</v>
      </c>
      <c r="U11" s="34">
        <f>COUNTIF(L7:L22,T11)</f>
        <v>4</v>
      </c>
      <c r="V11" s="53"/>
      <c r="W11" s="54"/>
      <c r="Y11" s="34">
        <f>N11</f>
        <v>211</v>
      </c>
      <c r="Z11" s="34">
        <f>COUNTIF(L23:L38,Y11)</f>
        <v>6</v>
      </c>
      <c r="AA11" s="53"/>
      <c r="AB11" s="54"/>
      <c r="AD11" s="34">
        <f>N11</f>
        <v>211</v>
      </c>
      <c r="AE11" s="34">
        <f>COUNTIF(L39:L55,AD11)</f>
        <v>7</v>
      </c>
      <c r="AF11" s="53"/>
      <c r="AG11" s="54"/>
      <c r="AI11" s="34">
        <f>N11</f>
        <v>211</v>
      </c>
      <c r="AJ11" s="34">
        <f>COUNTIF(L56:L71,AI11)</f>
        <v>7</v>
      </c>
      <c r="AK11" s="53"/>
      <c r="AL11" s="54"/>
      <c r="AN11" s="34">
        <f>N11</f>
        <v>211</v>
      </c>
      <c r="AO11" s="34">
        <f>COUNTIF(L72:L87,AN11)</f>
        <v>9</v>
      </c>
      <c r="AP11" s="53"/>
      <c r="AQ11" s="54"/>
      <c r="AS11" s="34">
        <f>N11</f>
        <v>211</v>
      </c>
      <c r="AT11" s="34">
        <f>COUNTIF(L88:L103,AS11)</f>
        <v>7</v>
      </c>
      <c r="AU11" s="53"/>
      <c r="AV11" s="54"/>
    </row>
    <row r="12" spans="1:48" x14ac:dyDescent="0.25">
      <c r="A12" s="56">
        <v>12</v>
      </c>
      <c r="B12" s="56">
        <v>705</v>
      </c>
      <c r="C12" s="59">
        <v>13</v>
      </c>
      <c r="D12" s="56">
        <v>718</v>
      </c>
      <c r="E12" s="59">
        <v>13</v>
      </c>
      <c r="F12" s="56">
        <v>733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COUNTIF(L23:L38,Y12)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COUNTIF(L39:L55,AD12)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COUNTIF(L56:L71,AI12)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COUNTIF(L72:L87,AN12)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COUNTIF(L88:L103,AS12)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863</v>
      </c>
      <c r="C13" s="59">
        <v>13</v>
      </c>
      <c r="D13" s="56">
        <v>871</v>
      </c>
      <c r="E13" s="59">
        <v>13</v>
      </c>
      <c r="F13" s="56">
        <v>913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14</v>
      </c>
      <c r="P13" s="34">
        <f>O13/$Q$4</f>
        <v>0.14432989690721648</v>
      </c>
      <c r="Q13" s="34">
        <f>IF(P13=0,0,(P13*((LOG(P13))/LOG(2))))</f>
        <v>-0.40304959671972501</v>
      </c>
      <c r="T13" s="34">
        <f>N13</f>
        <v>221</v>
      </c>
      <c r="U13" s="34">
        <f>COUNTIF(L7:L22,T13)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COUNTIF(L23:L38,Y13)</f>
        <v>2</v>
      </c>
      <c r="AA13" s="34">
        <f>Z13/(AB4-Z11)</f>
        <v>0.2</v>
      </c>
      <c r="AB13" s="34">
        <f>IF(AA13=0,0,(AA13*((LOG(AA13))/LOG(2))))</f>
        <v>-0.46438561897747244</v>
      </c>
      <c r="AD13" s="34">
        <f>N13</f>
        <v>221</v>
      </c>
      <c r="AE13" s="34">
        <f>COUNTIF(L39:L55,AD13)</f>
        <v>4</v>
      </c>
      <c r="AF13" s="34">
        <f>AE13/(AG4-AE11)</f>
        <v>0.4</v>
      </c>
      <c r="AG13" s="34">
        <f>IF(AF13=0,0,(AF13*((LOG(AF13))/LOG(2))))</f>
        <v>-0.52877123795494496</v>
      </c>
      <c r="AI13" s="34">
        <f>N13</f>
        <v>221</v>
      </c>
      <c r="AJ13" s="34">
        <f>COUNTIF(L56:L71,AI13)</f>
        <v>3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COUNTIF(L72:L87,AN13)</f>
        <v>2</v>
      </c>
      <c r="AP13" s="34">
        <f>AO13/(AQ4-AO11)</f>
        <v>0.2857142857142857</v>
      </c>
      <c r="AQ13" s="34">
        <f>IF(AP13=0,0,(AP13*((LOG(AP13))/LOG(2))))</f>
        <v>-0.51638712058788683</v>
      </c>
      <c r="AS13" s="34">
        <f>N13</f>
        <v>221</v>
      </c>
      <c r="AT13" s="34">
        <f>COUNTIF(L88:L103,AS13)</f>
        <v>3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25">
      <c r="A14" s="56">
        <v>12</v>
      </c>
      <c r="B14" s="56">
        <v>1042</v>
      </c>
      <c r="C14" s="59">
        <v>13</v>
      </c>
      <c r="D14" s="56">
        <v>1046</v>
      </c>
      <c r="E14" s="59">
        <v>13</v>
      </c>
      <c r="F14" s="56">
        <v>1053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COUNTIF(L23:L38,Y14)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COUNTIF(L39:L55,AD14)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COUNTIF(L56:L71,AI14)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COUNTIF(L72:L87,AN14)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COUNTIF(L88:L103,AS14)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1184</v>
      </c>
      <c r="C15" s="59">
        <v>13</v>
      </c>
      <c r="D15" s="56">
        <v>1189</v>
      </c>
      <c r="E15" s="59">
        <v>13</v>
      </c>
      <c r="F15" s="56">
        <v>1196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1.5912558845207112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0.97095059445466869</v>
      </c>
      <c r="AK15">
        <f>SUM(AK7:AK14)</f>
        <v>1</v>
      </c>
      <c r="AL15">
        <f>-SUM(AL7:AL14)</f>
        <v>1.3516441151533922</v>
      </c>
      <c r="AP15">
        <f>SUM(AP7:AP14)</f>
        <v>0.99999999999999989</v>
      </c>
      <c r="AQ15">
        <f>-SUM(AQ7:AQ14)</f>
        <v>1.3787834934861753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21</v>
      </c>
      <c r="B16" s="56">
        <v>1302</v>
      </c>
      <c r="C16" s="59">
        <v>11</v>
      </c>
      <c r="D16" s="56">
        <v>1330</v>
      </c>
      <c r="E16" s="59">
        <v>11</v>
      </c>
      <c r="F16" s="56">
        <v>1336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0.24110256037765937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0.18048202372184058</v>
      </c>
      <c r="AF16" s="27" t="s">
        <v>122</v>
      </c>
      <c r="AG16" s="27">
        <f>AG15/(LOG(AG4)/LOG(2))</f>
        <v>0.23754358930334854</v>
      </c>
      <c r="AK16" s="27" t="s">
        <v>123</v>
      </c>
      <c r="AL16" s="27">
        <f>AL15/(LOG(AL4)/LOG(2))</f>
        <v>0.33791102878834806</v>
      </c>
      <c r="AP16" s="27" t="s">
        <v>124</v>
      </c>
      <c r="AQ16" s="27">
        <f>AQ15/(LOG(AQ4)/LOG(2))</f>
        <v>0.34469587337154384</v>
      </c>
      <c r="AU16" s="27" t="s">
        <v>125</v>
      </c>
      <c r="AV16" s="27">
        <f>AV15/(LOG(AV4)/LOG(2))</f>
        <v>0.22957395851362236</v>
      </c>
    </row>
    <row r="17" spans="1:22" x14ac:dyDescent="0.25">
      <c r="A17" s="56">
        <v>12</v>
      </c>
      <c r="B17" s="56">
        <v>1463</v>
      </c>
      <c r="C17" s="59">
        <v>13</v>
      </c>
      <c r="D17" s="56">
        <v>1470</v>
      </c>
      <c r="E17" s="59">
        <v>13</v>
      </c>
      <c r="F17" s="56">
        <v>1482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1596</v>
      </c>
      <c r="C18" s="59">
        <v>11</v>
      </c>
      <c r="D18" s="56">
        <v>1616</v>
      </c>
      <c r="E18" s="59">
        <v>11</v>
      </c>
      <c r="F18" s="56">
        <v>1623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1737</v>
      </c>
      <c r="C19" s="59">
        <v>13</v>
      </c>
      <c r="D19" s="56">
        <v>1745</v>
      </c>
      <c r="E19" s="59">
        <v>13</v>
      </c>
      <c r="F19" s="56">
        <v>1753</v>
      </c>
      <c r="G19" s="62"/>
      <c r="H19" s="62"/>
      <c r="I19" s="40"/>
      <c r="J19" s="40"/>
      <c r="K19" s="41">
        <v>0</v>
      </c>
      <c r="L19">
        <v>111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1863</v>
      </c>
      <c r="C20" s="59">
        <v>11</v>
      </c>
      <c r="D20" s="56">
        <v>1877</v>
      </c>
      <c r="E20" s="59">
        <v>11</v>
      </c>
      <c r="F20" s="56">
        <v>1884</v>
      </c>
      <c r="G20" s="62"/>
      <c r="H20" s="62"/>
      <c r="I20" s="40"/>
      <c r="J20" s="40"/>
      <c r="K20" s="41">
        <v>0</v>
      </c>
      <c r="L20">
        <v>211</v>
      </c>
      <c r="N20" s="38">
        <f>COUNTIF(L7:L103,G3)</f>
        <v>40</v>
      </c>
      <c r="O20" s="38"/>
      <c r="P20" s="45">
        <v>16</v>
      </c>
      <c r="Q20" s="45">
        <v>16</v>
      </c>
      <c r="R20" s="45">
        <v>17</v>
      </c>
      <c r="S20" s="45">
        <v>16</v>
      </c>
      <c r="T20" s="45">
        <v>16</v>
      </c>
      <c r="U20" s="45">
        <v>16</v>
      </c>
      <c r="V20" s="44"/>
    </row>
    <row r="21" spans="1:22" x14ac:dyDescent="0.25">
      <c r="A21" s="56">
        <v>12</v>
      </c>
      <c r="B21" s="56">
        <v>2008</v>
      </c>
      <c r="C21" s="59">
        <v>13</v>
      </c>
      <c r="D21" s="56">
        <v>2014</v>
      </c>
      <c r="E21" s="59">
        <v>13</v>
      </c>
      <c r="F21" s="56">
        <v>2021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2148</v>
      </c>
      <c r="C22" s="59">
        <v>11</v>
      </c>
      <c r="D22" s="56">
        <v>2159</v>
      </c>
      <c r="E22" s="59">
        <v>11</v>
      </c>
      <c r="F22" s="56">
        <v>2166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12</v>
      </c>
      <c r="B23" s="57">
        <v>2285</v>
      </c>
      <c r="C23" s="60">
        <v>13</v>
      </c>
      <c r="D23" s="57">
        <v>2293</v>
      </c>
      <c r="E23" s="60">
        <v>13</v>
      </c>
      <c r="F23" s="57">
        <v>2300</v>
      </c>
      <c r="G23" s="63"/>
      <c r="H23" s="63"/>
      <c r="I23" s="39"/>
      <c r="J23" s="39"/>
      <c r="K23" s="49">
        <v>0</v>
      </c>
      <c r="L23">
        <v>111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2408</v>
      </c>
      <c r="C24" s="60">
        <v>11</v>
      </c>
      <c r="D24" s="57">
        <v>2420</v>
      </c>
      <c r="E24" s="60">
        <v>11</v>
      </c>
      <c r="F24" s="57">
        <v>2428</v>
      </c>
      <c r="G24" s="63"/>
      <c r="H24" s="63"/>
      <c r="I24" s="39"/>
      <c r="J24" s="39"/>
      <c r="K24" s="49">
        <v>0</v>
      </c>
      <c r="L24">
        <v>211</v>
      </c>
      <c r="O24" s="43" t="s">
        <v>107</v>
      </c>
      <c r="P24" s="45">
        <f>U11</f>
        <v>4</v>
      </c>
      <c r="Q24" s="45">
        <f>Z11</f>
        <v>6</v>
      </c>
      <c r="R24" s="45">
        <f>AE11</f>
        <v>7</v>
      </c>
      <c r="S24" s="45">
        <f>AJ11</f>
        <v>7</v>
      </c>
      <c r="T24" s="45">
        <f>AO11</f>
        <v>9</v>
      </c>
      <c r="U24" s="45">
        <f>AT11</f>
        <v>7</v>
      </c>
      <c r="V24" s="43"/>
    </row>
    <row r="25" spans="1:22" x14ac:dyDescent="0.25">
      <c r="A25" s="57">
        <v>12</v>
      </c>
      <c r="B25" s="57">
        <v>2549</v>
      </c>
      <c r="C25" s="60">
        <v>13</v>
      </c>
      <c r="D25" s="57">
        <v>2555</v>
      </c>
      <c r="E25" s="60">
        <v>13</v>
      </c>
      <c r="F25" s="57">
        <v>2562</v>
      </c>
      <c r="G25" s="63"/>
      <c r="H25" s="63"/>
      <c r="I25" s="39"/>
      <c r="J25" s="39"/>
      <c r="K25" s="49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2685</v>
      </c>
      <c r="C26" s="60">
        <v>13</v>
      </c>
      <c r="D26" s="57">
        <v>2693</v>
      </c>
      <c r="E26" s="60">
        <v>13</v>
      </c>
      <c r="F26" s="57">
        <v>2700</v>
      </c>
      <c r="G26" s="63"/>
      <c r="H26" s="63"/>
      <c r="I26" s="39"/>
      <c r="J26" s="39"/>
      <c r="K26" s="49">
        <v>0</v>
      </c>
      <c r="L26">
        <v>111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2810</v>
      </c>
      <c r="C27" s="60">
        <v>11</v>
      </c>
      <c r="D27" s="57">
        <v>2826</v>
      </c>
      <c r="E27" s="60">
        <v>11</v>
      </c>
      <c r="F27" s="57">
        <v>2833</v>
      </c>
      <c r="G27" s="63"/>
      <c r="H27" s="63"/>
      <c r="I27" s="39"/>
      <c r="J27" s="39"/>
      <c r="K27" s="49">
        <v>0</v>
      </c>
      <c r="L27">
        <v>211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2951</v>
      </c>
      <c r="C28" s="60">
        <v>13</v>
      </c>
      <c r="D28" s="57">
        <v>2958</v>
      </c>
      <c r="E28" s="60">
        <v>13</v>
      </c>
      <c r="F28" s="57">
        <v>2965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111</v>
      </c>
      <c r="P28">
        <f>F22/P20</f>
        <v>135.375</v>
      </c>
      <c r="Q28">
        <f>(F38-F22)/Q20</f>
        <v>139.5625</v>
      </c>
      <c r="R28">
        <f>(F55-F38)/R20</f>
        <v>143.64705882352942</v>
      </c>
      <c r="S28">
        <f>(F71-F55)/S20</f>
        <v>139.5625</v>
      </c>
      <c r="T28">
        <f>(F87-F71)/T20</f>
        <v>136.25</v>
      </c>
      <c r="U28">
        <f>(F103-F87)/U20</f>
        <v>137.875</v>
      </c>
    </row>
    <row r="29" spans="1:22" x14ac:dyDescent="0.25">
      <c r="A29" s="57">
        <v>12</v>
      </c>
      <c r="B29" s="57">
        <v>3097</v>
      </c>
      <c r="C29" s="60">
        <v>13</v>
      </c>
      <c r="D29" s="57">
        <v>3101</v>
      </c>
      <c r="E29" s="60">
        <v>13</v>
      </c>
      <c r="F29" s="57">
        <v>3109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3215</v>
      </c>
      <c r="C30" s="60">
        <v>22</v>
      </c>
      <c r="D30" s="57">
        <v>3239</v>
      </c>
      <c r="E30" s="60">
        <v>13</v>
      </c>
      <c r="F30" s="57">
        <v>3251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21</v>
      </c>
      <c r="B31" s="57">
        <v>3385</v>
      </c>
      <c r="C31" s="60">
        <v>11</v>
      </c>
      <c r="D31" s="57">
        <v>3397</v>
      </c>
      <c r="E31" s="60">
        <v>11</v>
      </c>
      <c r="F31" s="57">
        <v>3404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3532</v>
      </c>
      <c r="C32" s="60">
        <v>11</v>
      </c>
      <c r="D32" s="57">
        <v>3543</v>
      </c>
      <c r="E32" s="60">
        <v>11</v>
      </c>
      <c r="F32" s="57">
        <v>3550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12</v>
      </c>
      <c r="B33" s="57">
        <v>3674</v>
      </c>
      <c r="C33" s="60">
        <v>13</v>
      </c>
      <c r="D33" s="57">
        <v>3682</v>
      </c>
      <c r="E33" s="60">
        <v>13</v>
      </c>
      <c r="F33" s="57">
        <v>3689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21</v>
      </c>
      <c r="B34" s="57">
        <v>3815</v>
      </c>
      <c r="C34" s="60">
        <v>11</v>
      </c>
      <c r="D34" s="57">
        <v>3826</v>
      </c>
      <c r="E34" s="60">
        <v>11</v>
      </c>
      <c r="F34" s="57">
        <v>3833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21</v>
      </c>
      <c r="B35" s="57">
        <v>3951</v>
      </c>
      <c r="C35" s="60">
        <v>11</v>
      </c>
      <c r="D35" s="57">
        <v>3961</v>
      </c>
      <c r="E35" s="60">
        <v>11</v>
      </c>
      <c r="F35" s="57">
        <v>3968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12</v>
      </c>
      <c r="B36" s="57">
        <v>4088</v>
      </c>
      <c r="C36" s="60">
        <v>13</v>
      </c>
      <c r="D36" s="57">
        <v>4098</v>
      </c>
      <c r="E36" s="60">
        <v>13</v>
      </c>
      <c r="F36" s="57">
        <v>4105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4237</v>
      </c>
      <c r="C37" s="60">
        <v>13</v>
      </c>
      <c r="D37" s="57">
        <v>4250</v>
      </c>
      <c r="E37" s="60">
        <v>13</v>
      </c>
      <c r="F37" s="57">
        <v>4258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21</v>
      </c>
      <c r="B38" s="57">
        <v>4365</v>
      </c>
      <c r="C38" s="60">
        <v>22</v>
      </c>
      <c r="D38" s="57">
        <v>4388</v>
      </c>
      <c r="E38" s="60">
        <v>13</v>
      </c>
      <c r="F38" s="57">
        <v>4399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25">
      <c r="A39" s="56">
        <v>12</v>
      </c>
      <c r="B39" s="56">
        <v>4523</v>
      </c>
      <c r="C39" s="59">
        <v>13</v>
      </c>
      <c r="D39" s="56">
        <v>4530</v>
      </c>
      <c r="E39" s="59">
        <v>13</v>
      </c>
      <c r="F39" s="56">
        <v>4537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21</v>
      </c>
      <c r="B40" s="56">
        <v>4655</v>
      </c>
      <c r="C40" s="59">
        <v>11</v>
      </c>
      <c r="D40" s="56">
        <v>4667</v>
      </c>
      <c r="E40" s="59">
        <v>11</v>
      </c>
      <c r="F40" s="56">
        <v>4673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4776</v>
      </c>
      <c r="C41" s="59">
        <v>11</v>
      </c>
      <c r="D41" s="56">
        <v>4790</v>
      </c>
      <c r="E41" s="59">
        <v>11</v>
      </c>
      <c r="F41" s="56">
        <v>4798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4900</v>
      </c>
      <c r="C42" s="59">
        <v>11</v>
      </c>
      <c r="D42" s="56">
        <v>4921</v>
      </c>
      <c r="E42" s="59">
        <v>11</v>
      </c>
      <c r="F42" s="56">
        <v>4928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5056</v>
      </c>
      <c r="C43" s="59">
        <v>13</v>
      </c>
      <c r="D43" s="56">
        <v>5064</v>
      </c>
      <c r="E43" s="59">
        <v>13</v>
      </c>
      <c r="F43" s="56">
        <v>5071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12</v>
      </c>
      <c r="B44" s="56">
        <v>5204</v>
      </c>
      <c r="C44" s="59">
        <v>13</v>
      </c>
      <c r="D44" s="56">
        <v>5211</v>
      </c>
      <c r="E44" s="59">
        <v>13</v>
      </c>
      <c r="F44" s="56">
        <v>5233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21</v>
      </c>
      <c r="B45" s="56">
        <v>5348</v>
      </c>
      <c r="C45" s="59">
        <v>11</v>
      </c>
      <c r="D45" s="56">
        <v>5361</v>
      </c>
      <c r="E45" s="59">
        <v>11</v>
      </c>
      <c r="F45" s="56">
        <v>5369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21</v>
      </c>
      <c r="B46" s="56">
        <v>5468</v>
      </c>
      <c r="C46" s="59">
        <v>22</v>
      </c>
      <c r="D46" s="56">
        <v>5497</v>
      </c>
      <c r="E46" s="59">
        <v>13</v>
      </c>
      <c r="F46" s="56">
        <v>5508</v>
      </c>
      <c r="G46" s="62"/>
      <c r="H46" s="62"/>
      <c r="I46" s="40"/>
      <c r="J46" s="40"/>
      <c r="K46" s="41">
        <v>0</v>
      </c>
      <c r="L46">
        <v>221</v>
      </c>
    </row>
    <row r="47" spans="1:12" x14ac:dyDescent="0.25">
      <c r="A47" s="56">
        <v>21</v>
      </c>
      <c r="B47" s="56">
        <v>5647</v>
      </c>
      <c r="C47" s="59">
        <v>11</v>
      </c>
      <c r="D47" s="56">
        <v>5658</v>
      </c>
      <c r="E47" s="59">
        <v>11</v>
      </c>
      <c r="F47" s="56">
        <v>5665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5767</v>
      </c>
      <c r="C48" s="59">
        <v>22</v>
      </c>
      <c r="D48" s="56">
        <v>5795</v>
      </c>
      <c r="E48" s="59">
        <v>13</v>
      </c>
      <c r="F48" s="56">
        <v>5806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21</v>
      </c>
      <c r="B49" s="56">
        <v>5912</v>
      </c>
      <c r="C49" s="59">
        <v>22</v>
      </c>
      <c r="D49" s="56">
        <v>5924</v>
      </c>
      <c r="E49" s="59">
        <v>13</v>
      </c>
      <c r="F49" s="56">
        <v>5939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21</v>
      </c>
      <c r="B50" s="56">
        <v>6043</v>
      </c>
      <c r="C50" s="59">
        <v>11</v>
      </c>
      <c r="D50" s="56">
        <v>6065</v>
      </c>
      <c r="E50" s="59">
        <v>11</v>
      </c>
      <c r="F50" s="56">
        <v>6077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12</v>
      </c>
      <c r="B51" s="56">
        <v>6204</v>
      </c>
      <c r="C51" s="59">
        <v>13</v>
      </c>
      <c r="D51" s="56">
        <v>6211</v>
      </c>
      <c r="E51" s="59">
        <v>13</v>
      </c>
      <c r="F51" s="56">
        <v>6218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21</v>
      </c>
      <c r="B52" s="56">
        <v>6323</v>
      </c>
      <c r="C52" s="59">
        <v>22</v>
      </c>
      <c r="D52" s="56">
        <v>6341</v>
      </c>
      <c r="E52" s="59">
        <v>13</v>
      </c>
      <c r="F52" s="56">
        <v>6358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6491</v>
      </c>
      <c r="C53" s="59">
        <v>11</v>
      </c>
      <c r="D53" s="56">
        <v>6503</v>
      </c>
      <c r="E53" s="59">
        <v>11</v>
      </c>
      <c r="F53" s="56">
        <v>6511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12</v>
      </c>
      <c r="B54" s="56">
        <v>6632</v>
      </c>
      <c r="C54" s="59">
        <v>13</v>
      </c>
      <c r="D54" s="56">
        <v>6638</v>
      </c>
      <c r="E54" s="59">
        <v>13</v>
      </c>
      <c r="F54" s="56">
        <v>6689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6823</v>
      </c>
      <c r="C55" s="59">
        <v>13</v>
      </c>
      <c r="D55" s="56">
        <v>6831</v>
      </c>
      <c r="E55" s="59">
        <v>13</v>
      </c>
      <c r="F55" s="56">
        <v>6841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7">
        <v>21</v>
      </c>
      <c r="B56" s="57">
        <v>6947</v>
      </c>
      <c r="C56" s="60">
        <v>22</v>
      </c>
      <c r="D56" s="57">
        <v>6963</v>
      </c>
      <c r="E56" s="60">
        <v>13</v>
      </c>
      <c r="F56" s="57">
        <v>6974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25">
      <c r="A57" s="57">
        <v>21</v>
      </c>
      <c r="B57" s="57">
        <v>7080</v>
      </c>
      <c r="C57" s="60">
        <v>11</v>
      </c>
      <c r="D57" s="57">
        <v>7103</v>
      </c>
      <c r="E57" s="60">
        <v>11</v>
      </c>
      <c r="F57" s="57">
        <v>7109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7229</v>
      </c>
      <c r="C58" s="60">
        <v>11</v>
      </c>
      <c r="D58" s="57">
        <v>7244</v>
      </c>
      <c r="E58" s="60">
        <v>11</v>
      </c>
      <c r="F58" s="57">
        <v>7250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7382</v>
      </c>
      <c r="C59" s="60">
        <v>13</v>
      </c>
      <c r="D59" s="57">
        <v>7388</v>
      </c>
      <c r="E59" s="60">
        <v>24</v>
      </c>
      <c r="F59" s="57">
        <v>7404</v>
      </c>
      <c r="G59" s="63"/>
      <c r="H59" s="63"/>
      <c r="I59" s="39"/>
      <c r="J59" s="39"/>
      <c r="K59" s="49">
        <v>0</v>
      </c>
      <c r="L59">
        <v>112</v>
      </c>
    </row>
    <row r="60" spans="1:12" x14ac:dyDescent="0.25">
      <c r="A60" s="57">
        <v>21</v>
      </c>
      <c r="B60" s="57">
        <v>7549</v>
      </c>
      <c r="C60" s="60">
        <v>11</v>
      </c>
      <c r="D60" s="57">
        <v>7560</v>
      </c>
      <c r="E60" s="60">
        <v>11</v>
      </c>
      <c r="F60" s="57">
        <v>7568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12</v>
      </c>
      <c r="B61" s="57">
        <v>7697</v>
      </c>
      <c r="C61" s="60">
        <v>13</v>
      </c>
      <c r="D61" s="57">
        <v>7703</v>
      </c>
      <c r="E61" s="60">
        <v>13</v>
      </c>
      <c r="F61" s="57">
        <v>7711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7846</v>
      </c>
      <c r="C62" s="60">
        <v>13</v>
      </c>
      <c r="D62" s="57">
        <v>7853</v>
      </c>
      <c r="E62" s="60">
        <v>13</v>
      </c>
      <c r="F62" s="57">
        <v>7860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21</v>
      </c>
      <c r="B63" s="57">
        <v>7973</v>
      </c>
      <c r="C63" s="60">
        <v>11</v>
      </c>
      <c r="D63" s="57">
        <v>7984</v>
      </c>
      <c r="E63" s="60">
        <v>11</v>
      </c>
      <c r="F63" s="57">
        <v>7991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8093</v>
      </c>
      <c r="C64" s="60">
        <v>11</v>
      </c>
      <c r="D64" s="57">
        <v>8107</v>
      </c>
      <c r="E64" s="60">
        <v>11</v>
      </c>
      <c r="F64" s="57">
        <v>8115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8247</v>
      </c>
      <c r="C65" s="60">
        <v>13</v>
      </c>
      <c r="D65" s="57">
        <v>8254</v>
      </c>
      <c r="E65" s="60">
        <v>13</v>
      </c>
      <c r="F65" s="57">
        <v>8262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8388</v>
      </c>
      <c r="C66" s="60">
        <v>13</v>
      </c>
      <c r="D66" s="57">
        <v>8390</v>
      </c>
      <c r="E66" s="60">
        <v>13</v>
      </c>
      <c r="F66" s="57">
        <v>8397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21</v>
      </c>
      <c r="B67" s="57">
        <v>8511</v>
      </c>
      <c r="C67" s="60">
        <v>11</v>
      </c>
      <c r="D67" s="57">
        <v>8525</v>
      </c>
      <c r="E67" s="60">
        <v>11</v>
      </c>
      <c r="F67" s="57">
        <v>8532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21</v>
      </c>
      <c r="B68" s="57">
        <v>8643</v>
      </c>
      <c r="C68" s="60">
        <v>11</v>
      </c>
      <c r="D68" s="57">
        <v>8656</v>
      </c>
      <c r="E68" s="60">
        <v>11</v>
      </c>
      <c r="F68" s="57">
        <v>8664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8760</v>
      </c>
      <c r="C69" s="60">
        <v>22</v>
      </c>
      <c r="D69" s="57">
        <v>8772</v>
      </c>
      <c r="E69" s="60">
        <v>13</v>
      </c>
      <c r="F69" s="57">
        <v>8788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25">
      <c r="A70" s="57">
        <v>21</v>
      </c>
      <c r="B70" s="57">
        <v>8889</v>
      </c>
      <c r="C70" s="60">
        <v>22</v>
      </c>
      <c r="D70" s="57">
        <v>8918</v>
      </c>
      <c r="E70" s="60">
        <v>13</v>
      </c>
      <c r="F70" s="57">
        <v>8933</v>
      </c>
      <c r="G70" s="63"/>
      <c r="H70" s="63"/>
      <c r="I70" s="39"/>
      <c r="J70" s="39"/>
      <c r="K70" s="49">
        <v>0</v>
      </c>
      <c r="L70">
        <v>221</v>
      </c>
    </row>
    <row r="71" spans="1:12" x14ac:dyDescent="0.25">
      <c r="A71" s="57">
        <v>12</v>
      </c>
      <c r="B71" s="57">
        <v>9060</v>
      </c>
      <c r="C71" s="60">
        <v>13</v>
      </c>
      <c r="D71" s="57">
        <v>9067</v>
      </c>
      <c r="E71" s="60">
        <v>13</v>
      </c>
      <c r="F71" s="57">
        <v>9074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6">
        <v>21</v>
      </c>
      <c r="B72" s="56">
        <v>9189</v>
      </c>
      <c r="C72" s="59">
        <v>11</v>
      </c>
      <c r="D72" s="56">
        <v>9211</v>
      </c>
      <c r="E72" s="59">
        <v>11</v>
      </c>
      <c r="F72" s="56">
        <v>9218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9317</v>
      </c>
      <c r="C73" s="59">
        <v>11</v>
      </c>
      <c r="D73" s="56">
        <v>9341</v>
      </c>
      <c r="E73" s="59">
        <v>11</v>
      </c>
      <c r="F73" s="56">
        <v>9347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9477</v>
      </c>
      <c r="C74" s="59">
        <v>13</v>
      </c>
      <c r="D74" s="56">
        <v>9483</v>
      </c>
      <c r="E74" s="59">
        <v>13</v>
      </c>
      <c r="F74" s="56">
        <v>9490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21</v>
      </c>
      <c r="B75" s="56">
        <v>9596</v>
      </c>
      <c r="C75" s="59">
        <v>11</v>
      </c>
      <c r="D75" s="56">
        <v>9614</v>
      </c>
      <c r="E75" s="59">
        <v>11</v>
      </c>
      <c r="F75" s="56">
        <v>9622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12</v>
      </c>
      <c r="B76" s="56">
        <v>9735</v>
      </c>
      <c r="C76" s="59">
        <v>13</v>
      </c>
      <c r="D76" s="56">
        <v>9743</v>
      </c>
      <c r="E76" s="59">
        <v>13</v>
      </c>
      <c r="F76" s="56">
        <v>9745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21</v>
      </c>
      <c r="B77" s="56">
        <v>9843</v>
      </c>
      <c r="C77" s="59">
        <v>11</v>
      </c>
      <c r="D77" s="56">
        <v>9872</v>
      </c>
      <c r="E77" s="59">
        <v>11</v>
      </c>
      <c r="F77" s="56">
        <v>9880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12</v>
      </c>
      <c r="B78" s="56">
        <v>10011</v>
      </c>
      <c r="C78" s="59">
        <v>13</v>
      </c>
      <c r="D78" s="56">
        <v>10018</v>
      </c>
      <c r="E78" s="59">
        <v>13</v>
      </c>
      <c r="F78" s="56">
        <v>10034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10138</v>
      </c>
      <c r="C79" s="59">
        <v>24</v>
      </c>
      <c r="D79" s="56">
        <v>10150</v>
      </c>
      <c r="E79" s="59">
        <v>13</v>
      </c>
      <c r="F79" s="56">
        <v>10165</v>
      </c>
      <c r="G79" s="62"/>
      <c r="H79" s="62"/>
      <c r="I79" s="40"/>
      <c r="J79" s="40"/>
      <c r="K79" s="41">
        <v>0</v>
      </c>
      <c r="L79">
        <v>121</v>
      </c>
    </row>
    <row r="80" spans="1:12" x14ac:dyDescent="0.25">
      <c r="A80" s="56">
        <v>21</v>
      </c>
      <c r="B80" s="56">
        <v>10273</v>
      </c>
      <c r="C80" s="59">
        <v>11</v>
      </c>
      <c r="D80" s="56">
        <v>10291</v>
      </c>
      <c r="E80" s="59">
        <v>11</v>
      </c>
      <c r="F80" s="56">
        <v>10299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21</v>
      </c>
      <c r="B81" s="56">
        <v>10401</v>
      </c>
      <c r="C81" s="59">
        <v>11</v>
      </c>
      <c r="D81" s="56">
        <v>10428</v>
      </c>
      <c r="E81" s="59">
        <v>11</v>
      </c>
      <c r="F81" s="56">
        <v>10434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25">
      <c r="A82" s="56">
        <v>21</v>
      </c>
      <c r="B82" s="56">
        <v>10533</v>
      </c>
      <c r="C82" s="59">
        <v>22</v>
      </c>
      <c r="D82" s="56">
        <v>10559</v>
      </c>
      <c r="E82" s="59">
        <v>13</v>
      </c>
      <c r="F82" s="56">
        <v>10573</v>
      </c>
      <c r="G82" s="62"/>
      <c r="H82" s="62"/>
      <c r="I82" s="40"/>
      <c r="J82" s="40"/>
      <c r="K82" s="41">
        <v>0</v>
      </c>
      <c r="L82">
        <v>221</v>
      </c>
    </row>
    <row r="83" spans="1:12" x14ac:dyDescent="0.25">
      <c r="A83" s="56">
        <v>21</v>
      </c>
      <c r="B83" s="56">
        <v>10682</v>
      </c>
      <c r="C83" s="59">
        <v>11</v>
      </c>
      <c r="D83" s="56">
        <v>10712</v>
      </c>
      <c r="E83" s="59">
        <v>11</v>
      </c>
      <c r="F83" s="56">
        <v>10719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21</v>
      </c>
      <c r="B84" s="56">
        <v>10843</v>
      </c>
      <c r="C84" s="59">
        <v>11</v>
      </c>
      <c r="D84" s="56">
        <v>10853</v>
      </c>
      <c r="E84" s="59">
        <v>11</v>
      </c>
      <c r="F84" s="56">
        <v>10860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25">
      <c r="A85" s="56">
        <v>21</v>
      </c>
      <c r="B85" s="56">
        <v>10959</v>
      </c>
      <c r="C85" s="59">
        <v>22</v>
      </c>
      <c r="D85" s="56">
        <v>10974</v>
      </c>
      <c r="E85" s="59">
        <v>13</v>
      </c>
      <c r="F85" s="56">
        <v>10989</v>
      </c>
      <c r="G85" s="62"/>
      <c r="H85" s="62"/>
      <c r="I85" s="40"/>
      <c r="J85" s="40"/>
      <c r="K85" s="41">
        <v>0</v>
      </c>
      <c r="L85">
        <v>221</v>
      </c>
    </row>
    <row r="86" spans="1:12" x14ac:dyDescent="0.25">
      <c r="A86" s="56">
        <v>12</v>
      </c>
      <c r="B86" s="56">
        <v>11110</v>
      </c>
      <c r="C86" s="59">
        <v>13</v>
      </c>
      <c r="D86" s="56">
        <v>11115</v>
      </c>
      <c r="E86" s="59">
        <v>13</v>
      </c>
      <c r="F86" s="56">
        <v>11123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21</v>
      </c>
      <c r="B87" s="56">
        <v>11235</v>
      </c>
      <c r="C87" s="59">
        <v>11</v>
      </c>
      <c r="D87" s="56">
        <v>11247</v>
      </c>
      <c r="E87" s="59">
        <v>11</v>
      </c>
      <c r="F87" s="56">
        <v>11254</v>
      </c>
      <c r="G87" s="62"/>
      <c r="H87" s="62"/>
      <c r="I87" s="40"/>
      <c r="J87" s="40"/>
      <c r="K87" s="41">
        <v>0</v>
      </c>
      <c r="L87">
        <v>211</v>
      </c>
    </row>
    <row r="88" spans="1:12" x14ac:dyDescent="0.25">
      <c r="A88" s="57">
        <v>21</v>
      </c>
      <c r="B88" s="57">
        <v>11357</v>
      </c>
      <c r="C88" s="60">
        <v>22</v>
      </c>
      <c r="D88" s="57">
        <v>11378</v>
      </c>
      <c r="E88" s="60">
        <v>13</v>
      </c>
      <c r="F88" s="57">
        <v>11388</v>
      </c>
      <c r="G88" s="63"/>
      <c r="H88" s="63"/>
      <c r="I88" s="39"/>
      <c r="J88" s="39"/>
      <c r="K88" s="49">
        <v>0</v>
      </c>
      <c r="L88">
        <v>221</v>
      </c>
    </row>
    <row r="89" spans="1:12" x14ac:dyDescent="0.25">
      <c r="A89" s="57">
        <v>21</v>
      </c>
      <c r="B89" s="57">
        <v>11508</v>
      </c>
      <c r="C89" s="60">
        <v>11</v>
      </c>
      <c r="D89" s="57">
        <v>11522</v>
      </c>
      <c r="E89" s="60">
        <v>11</v>
      </c>
      <c r="F89" s="57">
        <v>11529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21</v>
      </c>
      <c r="B90" s="57">
        <v>11630</v>
      </c>
      <c r="C90" s="60">
        <v>11</v>
      </c>
      <c r="D90" s="57">
        <v>11646</v>
      </c>
      <c r="E90" s="60">
        <v>11</v>
      </c>
      <c r="F90" s="57">
        <v>11654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12</v>
      </c>
      <c r="B91" s="57">
        <v>11778</v>
      </c>
      <c r="C91" s="60">
        <v>13</v>
      </c>
      <c r="D91" s="57">
        <v>11785</v>
      </c>
      <c r="E91" s="60">
        <v>13</v>
      </c>
      <c r="F91" s="57">
        <v>11793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11898</v>
      </c>
      <c r="C92" s="60">
        <v>22</v>
      </c>
      <c r="D92" s="57">
        <v>11916</v>
      </c>
      <c r="E92" s="60">
        <v>13</v>
      </c>
      <c r="F92" s="57">
        <v>11928</v>
      </c>
      <c r="G92" s="63"/>
      <c r="H92" s="63"/>
      <c r="I92" s="39"/>
      <c r="J92" s="39"/>
      <c r="K92" s="49">
        <v>0</v>
      </c>
      <c r="L92">
        <v>221</v>
      </c>
    </row>
    <row r="93" spans="1:12" x14ac:dyDescent="0.25">
      <c r="A93" s="57">
        <v>21</v>
      </c>
      <c r="B93" s="57">
        <v>12035</v>
      </c>
      <c r="C93" s="60">
        <v>11</v>
      </c>
      <c r="D93" s="57">
        <v>12058</v>
      </c>
      <c r="E93" s="60">
        <v>11</v>
      </c>
      <c r="F93" s="57">
        <v>12064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12</v>
      </c>
      <c r="B94" s="57">
        <v>12194</v>
      </c>
      <c r="C94" s="60">
        <v>13</v>
      </c>
      <c r="D94" s="57">
        <v>12201</v>
      </c>
      <c r="E94" s="60">
        <v>13</v>
      </c>
      <c r="F94" s="57">
        <v>12209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12336</v>
      </c>
      <c r="C95" s="60">
        <v>13</v>
      </c>
      <c r="D95" s="57">
        <v>12343</v>
      </c>
      <c r="E95" s="60">
        <v>13</v>
      </c>
      <c r="F95" s="57">
        <v>12350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21</v>
      </c>
      <c r="B96" s="57">
        <v>12455</v>
      </c>
      <c r="C96" s="60">
        <v>11</v>
      </c>
      <c r="D96" s="57">
        <v>12476</v>
      </c>
      <c r="E96" s="60">
        <v>11</v>
      </c>
      <c r="F96" s="57">
        <v>12483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25">
      <c r="A97" s="57">
        <v>12</v>
      </c>
      <c r="B97" s="57">
        <v>12613</v>
      </c>
      <c r="C97" s="60">
        <v>13</v>
      </c>
      <c r="D97" s="57">
        <v>12619</v>
      </c>
      <c r="E97" s="60">
        <v>13</v>
      </c>
      <c r="F97" s="57">
        <v>12626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21</v>
      </c>
      <c r="B98" s="57">
        <v>12732</v>
      </c>
      <c r="C98" s="60">
        <v>22</v>
      </c>
      <c r="D98" s="57">
        <v>12749</v>
      </c>
      <c r="E98" s="60">
        <v>13</v>
      </c>
      <c r="F98" s="57">
        <v>12760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25">
      <c r="A99" s="57">
        <v>21</v>
      </c>
      <c r="B99" s="57">
        <v>12869</v>
      </c>
      <c r="C99" s="60">
        <v>11</v>
      </c>
      <c r="D99" s="57">
        <v>12893</v>
      </c>
      <c r="E99" s="60">
        <v>11</v>
      </c>
      <c r="F99" s="57">
        <v>12898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21</v>
      </c>
      <c r="B100" s="57">
        <v>13008</v>
      </c>
      <c r="C100" s="60">
        <v>11</v>
      </c>
      <c r="D100" s="57">
        <v>13022</v>
      </c>
      <c r="E100" s="60">
        <v>11</v>
      </c>
      <c r="F100" s="57">
        <v>13028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25">
      <c r="A101" s="57">
        <v>12</v>
      </c>
      <c r="B101" s="57">
        <v>13155</v>
      </c>
      <c r="C101" s="60">
        <v>13</v>
      </c>
      <c r="D101" s="57">
        <v>13162</v>
      </c>
      <c r="E101" s="60">
        <v>13</v>
      </c>
      <c r="F101" s="57">
        <v>13169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12</v>
      </c>
      <c r="B102" s="57">
        <v>13294</v>
      </c>
      <c r="C102" s="60">
        <v>13</v>
      </c>
      <c r="D102" s="57">
        <v>13319</v>
      </c>
      <c r="E102" s="60">
        <v>13</v>
      </c>
      <c r="F102" s="57">
        <v>13328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21</v>
      </c>
      <c r="B103" s="57">
        <v>13432</v>
      </c>
      <c r="C103" s="60">
        <v>11</v>
      </c>
      <c r="D103" s="57">
        <v>13452</v>
      </c>
      <c r="E103" s="60">
        <v>11</v>
      </c>
      <c r="F103" s="57">
        <v>13460</v>
      </c>
      <c r="G103" s="63"/>
      <c r="H103" s="63"/>
      <c r="I103" s="39"/>
      <c r="J103" s="39"/>
      <c r="K103" s="49">
        <v>1</v>
      </c>
      <c r="L103">
        <v>211</v>
      </c>
    </row>
    <row r="104" spans="1:12" x14ac:dyDescent="0.25">
      <c r="A104" s="17"/>
      <c r="B104" s="17"/>
      <c r="C104" s="17"/>
      <c r="D104" s="17"/>
      <c r="E104" s="17"/>
      <c r="F104" s="17"/>
      <c r="G104" s="17"/>
      <c r="H10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135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81</v>
      </c>
      <c r="V3" s="25" t="s">
        <v>119</v>
      </c>
      <c r="W3">
        <f>COUNTA(L7:L20)</f>
        <v>14</v>
      </c>
      <c r="AA3" s="25" t="s">
        <v>119</v>
      </c>
      <c r="AB3">
        <f>COUNTA(L21:L33)</f>
        <v>13</v>
      </c>
      <c r="AF3" s="25" t="s">
        <v>119</v>
      </c>
      <c r="AG3">
        <f>COUNTA(L34:L47)</f>
        <v>14</v>
      </c>
      <c r="AK3" s="25" t="s">
        <v>119</v>
      </c>
      <c r="AL3">
        <f>COUNTA(L48:L60)</f>
        <v>13</v>
      </c>
      <c r="AP3" s="25" t="s">
        <v>119</v>
      </c>
      <c r="AQ3">
        <f>COUNTA(L61:L74)</f>
        <v>14</v>
      </c>
      <c r="AU3" s="25" t="s">
        <v>119</v>
      </c>
      <c r="AV3">
        <f>COUNTA(L75:L87)</f>
        <v>13</v>
      </c>
    </row>
    <row r="4" spans="1:48" x14ac:dyDescent="0.25">
      <c r="P4" s="25" t="s">
        <v>87</v>
      </c>
      <c r="Q4" s="26">
        <f>SUM(O7:O14)</f>
        <v>81</v>
      </c>
      <c r="V4" s="25" t="s">
        <v>120</v>
      </c>
      <c r="W4">
        <f>SUM(U7:U14)</f>
        <v>14</v>
      </c>
      <c r="AA4" s="25" t="s">
        <v>120</v>
      </c>
      <c r="AB4">
        <f>SUM(Z7:Z14)</f>
        <v>13</v>
      </c>
      <c r="AF4" s="25" t="s">
        <v>120</v>
      </c>
      <c r="AG4">
        <f>SUM(AE7:AE14)</f>
        <v>14</v>
      </c>
      <c r="AK4" s="25" t="s">
        <v>120</v>
      </c>
      <c r="AL4">
        <f>SUM(AJ7:AJ14)</f>
        <v>13</v>
      </c>
      <c r="AP4" s="25" t="s">
        <v>120</v>
      </c>
      <c r="AQ4">
        <f>SUM(AO7:AO14)</f>
        <v>14</v>
      </c>
      <c r="AU4" s="25" t="s">
        <v>120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41</v>
      </c>
      <c r="C7" s="58">
        <v>13</v>
      </c>
      <c r="D7" s="55">
        <v>71</v>
      </c>
      <c r="E7" s="58">
        <v>13</v>
      </c>
      <c r="F7" s="55">
        <v>77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32</v>
      </c>
      <c r="P7" s="34">
        <f>O7/$Q$4</f>
        <v>0.39506172839506171</v>
      </c>
      <c r="Q7" s="34">
        <f>IF(P7=0,0,(P7*((LOG(P7))/LOG(2))))</f>
        <v>-0.52932345792972824</v>
      </c>
      <c r="T7" s="34">
        <f>N7</f>
        <v>111</v>
      </c>
      <c r="U7" s="34">
        <f>COUNTIF(L7:L20,T7)</f>
        <v>7</v>
      </c>
      <c r="V7" s="34">
        <f>U7/(W4-U11)</f>
        <v>0.875</v>
      </c>
      <c r="W7" s="34">
        <f>IF(V7=0,0,(V7*((LOG(V7))/LOG(2))))</f>
        <v>-0.1685644431995964</v>
      </c>
      <c r="Y7" s="34">
        <f>N7</f>
        <v>111</v>
      </c>
      <c r="Z7" s="34">
        <f>COUNTIF(L21:L33,Y7)</f>
        <v>5</v>
      </c>
      <c r="AA7" s="34">
        <f>Z7/(AB4-Z11)</f>
        <v>0.55555555555555558</v>
      </c>
      <c r="AB7" s="34">
        <f>IF(AA7=0,0,(AA7*((LOG(AA7))/LOG(2))))</f>
        <v>-0.4711093925305278</v>
      </c>
      <c r="AD7" s="34">
        <f>N7</f>
        <v>111</v>
      </c>
      <c r="AE7" s="34">
        <f>COUNTIF(L34:L47,AD7)</f>
        <v>4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COUNTIF(L48:L60,AI7)</f>
        <v>5</v>
      </c>
      <c r="AK7" s="34">
        <f>AJ7/(AL4-AJ11)</f>
        <v>0.83333333333333337</v>
      </c>
      <c r="AL7" s="34">
        <f>IF(AK7=0,0,(AK7*((LOG(AK7))/LOG(2))))</f>
        <v>-0.21919533819482812</v>
      </c>
      <c r="AN7" s="34">
        <f>N7</f>
        <v>111</v>
      </c>
      <c r="AO7" s="34">
        <f>COUNTIF(L61:L74,AN7)</f>
        <v>8</v>
      </c>
      <c r="AP7" s="34">
        <f>AO7/(AQ4-AO11)</f>
        <v>0.88888888888888884</v>
      </c>
      <c r="AQ7" s="34">
        <f>IF(AP7=0,0,(AP7*((LOG(AP7))/LOG(2))))</f>
        <v>-0.15104444572649992</v>
      </c>
      <c r="AS7" s="34">
        <f>N7</f>
        <v>111</v>
      </c>
      <c r="AT7" s="34">
        <f>COUNTIF(L75:L87,AS7)</f>
        <v>3</v>
      </c>
      <c r="AU7" s="34">
        <f>AT7/(AV4-AT11)</f>
        <v>0.6</v>
      </c>
      <c r="AV7" s="34">
        <f>IF(AU7=0,0,(AU7*((LOG(AU7))/LOG(2))))</f>
        <v>-0.44217935649972373</v>
      </c>
    </row>
    <row r="8" spans="1:48" x14ac:dyDescent="0.25">
      <c r="A8" s="56">
        <v>12</v>
      </c>
      <c r="B8" s="56">
        <v>202</v>
      </c>
      <c r="C8" s="59">
        <v>13</v>
      </c>
      <c r="D8" s="56">
        <v>210</v>
      </c>
      <c r="E8" s="59">
        <v>13</v>
      </c>
      <c r="F8" s="56">
        <v>218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COUNTIF(L21:L33,Y8)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COUNTIF(L61:L74,AN8)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COUNTIF(L75:L87,AS8)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341</v>
      </c>
      <c r="C9" s="59">
        <v>13</v>
      </c>
      <c r="D9" s="56">
        <v>346</v>
      </c>
      <c r="E9" s="59">
        <v>13</v>
      </c>
      <c r="F9" s="56">
        <v>353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COUNTIF(L34:L47,AD9)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COUNTIF(L48:L60,AI9)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COUNTIF(L61:L74,AN9)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COUNTIF(L75:L87,AS9)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466</v>
      </c>
      <c r="C10" s="59">
        <v>11</v>
      </c>
      <c r="D10" s="56">
        <v>478</v>
      </c>
      <c r="E10" s="59">
        <v>11</v>
      </c>
      <c r="F10" s="56">
        <v>483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COUNTIF(L34:L47,AD10)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COUNTIF(L48:L60,AI10)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COUNTIF(L61:L74,AN10)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COUNTIF(L75:L87,AS10)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606</v>
      </c>
      <c r="C11" s="59">
        <v>13</v>
      </c>
      <c r="D11" s="56">
        <v>627</v>
      </c>
      <c r="E11" s="59">
        <v>13</v>
      </c>
      <c r="F11" s="56">
        <v>636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0.49382716049382713</v>
      </c>
      <c r="Q11" s="34">
        <f>IF(P11=0,0,(P11*((LOG(P11))/LOG(2))))</f>
        <v>-0.50267748543074697</v>
      </c>
      <c r="T11" s="34">
        <f>N11</f>
        <v>211</v>
      </c>
      <c r="U11" s="34">
        <f>COUNTIF(L7:L20,T11)</f>
        <v>6</v>
      </c>
      <c r="V11" s="53"/>
      <c r="W11" s="54"/>
      <c r="Y11" s="34">
        <f>N11</f>
        <v>211</v>
      </c>
      <c r="Z11" s="34">
        <f>COUNTIF(L21:L33,Y11)</f>
        <v>4</v>
      </c>
      <c r="AA11" s="53"/>
      <c r="AB11" s="54"/>
      <c r="AD11" s="34">
        <f>N11</f>
        <v>211</v>
      </c>
      <c r="AE11" s="34">
        <f>COUNTIF(L34:L47,AD11)</f>
        <v>10</v>
      </c>
      <c r="AF11" s="53"/>
      <c r="AG11" s="54"/>
      <c r="AI11" s="34">
        <f>N11</f>
        <v>211</v>
      </c>
      <c r="AJ11" s="34">
        <f>COUNTIF(L48:L60,AI11)</f>
        <v>7</v>
      </c>
      <c r="AK11" s="53"/>
      <c r="AL11" s="54"/>
      <c r="AN11" s="34">
        <f>N11</f>
        <v>211</v>
      </c>
      <c r="AO11" s="34">
        <f>COUNTIF(L61:L74,AN11)</f>
        <v>5</v>
      </c>
      <c r="AP11" s="53"/>
      <c r="AQ11" s="54"/>
      <c r="AS11" s="34">
        <f>N11</f>
        <v>211</v>
      </c>
      <c r="AT11" s="34">
        <f>COUNTIF(L75:L87,AS11)</f>
        <v>8</v>
      </c>
      <c r="AU11" s="53"/>
      <c r="AV11" s="54"/>
    </row>
    <row r="12" spans="1:48" x14ac:dyDescent="0.25">
      <c r="A12" s="56">
        <v>12</v>
      </c>
      <c r="B12" s="56">
        <v>754</v>
      </c>
      <c r="C12" s="59">
        <v>13</v>
      </c>
      <c r="D12" s="56">
        <v>759</v>
      </c>
      <c r="E12" s="59">
        <v>13</v>
      </c>
      <c r="F12" s="56">
        <v>766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COUNTIF(L48:L60,AI12)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COUNTIF(L61:L74,AN12)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897</v>
      </c>
      <c r="C13" s="59">
        <v>13</v>
      </c>
      <c r="D13" s="56">
        <v>904</v>
      </c>
      <c r="E13" s="59">
        <v>13</v>
      </c>
      <c r="F13" s="56">
        <v>926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8</v>
      </c>
      <c r="P13" s="34">
        <f>O13/$Q$4</f>
        <v>9.8765432098765427E-2</v>
      </c>
      <c r="Q13" s="34">
        <f>IF(P13=0,0,(P13*((LOG(P13))/LOG(2))))</f>
        <v>-0.32986172867996294</v>
      </c>
      <c r="T13" s="34">
        <f>N13</f>
        <v>221</v>
      </c>
      <c r="U13" s="34">
        <f>COUNTIF(L7:L20,T13)</f>
        <v>1</v>
      </c>
      <c r="V13" s="34">
        <f>U13/(W4-U11)</f>
        <v>0.125</v>
      </c>
      <c r="W13" s="34">
        <f>IF(V13=0,0,(V13*((LOG(V13))/LOG(2))))</f>
        <v>-0.375</v>
      </c>
      <c r="Y13" s="34">
        <f>N13</f>
        <v>221</v>
      </c>
      <c r="Z13" s="34">
        <f>COUNTIF(L21:L33,Y13)</f>
        <v>3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COUNTIF(L34:L47,AD13)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COUNTIF(L48:L60,AI13)</f>
        <v>1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COUNTIF(L61:L74,AN13)</f>
        <v>1</v>
      </c>
      <c r="AP13" s="34">
        <f>AO13/(AQ4-AO11)</f>
        <v>0.1111111111111111</v>
      </c>
      <c r="AQ13" s="34">
        <f>IF(AP13=0,0,(AP13*((LOG(AP13))/LOG(2))))</f>
        <v>-0.3522138890491458</v>
      </c>
      <c r="AS13" s="34">
        <f>N13</f>
        <v>221</v>
      </c>
      <c r="AT13" s="34">
        <f>COUNTIF(L75:L87,AS13)</f>
        <v>2</v>
      </c>
      <c r="AU13" s="34">
        <f>AT13/(AV4-AT11)</f>
        <v>0.4</v>
      </c>
      <c r="AV13" s="34">
        <f>IF(AU13=0,0,(AU13*((LOG(AU13))/LOG(2))))</f>
        <v>-0.52877123795494496</v>
      </c>
    </row>
    <row r="14" spans="1:48" x14ac:dyDescent="0.25">
      <c r="A14" s="56">
        <v>21</v>
      </c>
      <c r="B14" s="56">
        <v>1039</v>
      </c>
      <c r="C14" s="59">
        <v>11</v>
      </c>
      <c r="D14" s="56">
        <v>1052</v>
      </c>
      <c r="E14" s="59">
        <v>11</v>
      </c>
      <c r="F14" s="56">
        <v>1059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1</v>
      </c>
      <c r="P14" s="34">
        <f>O14/$Q$4</f>
        <v>1.2345679012345678E-2</v>
      </c>
      <c r="Q14" s="34">
        <f>IF(P14=0,0,(P14*((LOG(P14))/LOG(2))))</f>
        <v>-7.8269753122032396E-2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COUNTIF(L21:L33,Y14)</f>
        <v>1</v>
      </c>
      <c r="AA14" s="34">
        <f>Z14/(AB4-Z11)</f>
        <v>0.1111111111111111</v>
      </c>
      <c r="AB14" s="34">
        <f>IF(AA14=0,0,(AA14*((LOG(AA14))/LOG(2))))</f>
        <v>-0.3522138890491458</v>
      </c>
      <c r="AD14" s="34">
        <f>N14</f>
        <v>222</v>
      </c>
      <c r="AE14" s="34">
        <f>COUNTIF(L34:L47,AD14)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COUNTIF(L48:L60,AI14)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COUNTIF(L61:L74,AN14)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COUNTIF(L75:L87,AS14)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1161</v>
      </c>
      <c r="C15" s="59">
        <v>11</v>
      </c>
      <c r="D15" s="56">
        <v>1176</v>
      </c>
      <c r="E15" s="59">
        <v>11</v>
      </c>
      <c r="F15" s="56">
        <v>1184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1.4401324251624705</v>
      </c>
      <c r="V15">
        <f>SUM(V7:V14)</f>
        <v>1</v>
      </c>
      <c r="W15">
        <f>-SUM(W7:W14)</f>
        <v>0.5435644431995964</v>
      </c>
      <c r="AA15">
        <f>SUM(AA7:AA14)</f>
        <v>1</v>
      </c>
      <c r="AB15">
        <f>-SUM(AB7:AB14)</f>
        <v>1.3516441151533922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0.50325833477564574</v>
      </c>
      <c r="AU15">
        <f>SUM(AU7:AU14)</f>
        <v>1</v>
      </c>
      <c r="AV15">
        <f>-SUM(AV7:AV14)</f>
        <v>0.97095059445466869</v>
      </c>
    </row>
    <row r="16" spans="1:48" x14ac:dyDescent="0.25">
      <c r="A16" s="56">
        <v>21</v>
      </c>
      <c r="B16" s="56">
        <v>1301</v>
      </c>
      <c r="C16" s="59">
        <v>11</v>
      </c>
      <c r="D16" s="56">
        <v>1314</v>
      </c>
      <c r="E16" s="59">
        <v>11</v>
      </c>
      <c r="F16" s="56">
        <v>1322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0.22715559902950574</v>
      </c>
      <c r="V16" s="27" t="s">
        <v>118</v>
      </c>
      <c r="W16" s="27">
        <f>W15/(LOG(W4)/LOG(2))</f>
        <v>0.142766948269125</v>
      </c>
      <c r="AA16" s="27" t="s">
        <v>121</v>
      </c>
      <c r="AB16" s="27">
        <f>AB15/(LOG(AB4)/LOG(2))</f>
        <v>0.36526581112160034</v>
      </c>
      <c r="AF16" s="27" t="s">
        <v>122</v>
      </c>
      <c r="AG16" s="27">
        <f>AG15/(LOG(AG4)/LOG(2))</f>
        <v>0</v>
      </c>
      <c r="AK16" s="27" t="s">
        <v>123</v>
      </c>
      <c r="AL16" s="27">
        <f>AL15/(LOG(AL4)/LOG(2))</f>
        <v>0.17566085956262825</v>
      </c>
      <c r="AP16" s="27" t="s">
        <v>124</v>
      </c>
      <c r="AQ16" s="27">
        <f>AQ15/(LOG(AQ4)/LOG(2))</f>
        <v>0.13218056763241565</v>
      </c>
      <c r="AU16" s="27" t="s">
        <v>125</v>
      </c>
      <c r="AV16" s="27">
        <f>AV15/(LOG(AV4)/LOG(2))</f>
        <v>0.26238789668553864</v>
      </c>
    </row>
    <row r="17" spans="1:22" x14ac:dyDescent="0.25">
      <c r="A17" s="56">
        <v>21</v>
      </c>
      <c r="B17" s="56">
        <v>1417</v>
      </c>
      <c r="C17" s="59">
        <v>22</v>
      </c>
      <c r="D17" s="56">
        <v>1433</v>
      </c>
      <c r="E17" s="59">
        <v>13</v>
      </c>
      <c r="F17" s="56">
        <v>1448</v>
      </c>
      <c r="G17" s="62"/>
      <c r="H17" s="62"/>
      <c r="I17" s="40"/>
      <c r="J17" s="40"/>
      <c r="K17" s="41">
        <v>0</v>
      </c>
      <c r="L17">
        <v>221</v>
      </c>
    </row>
    <row r="18" spans="1:22" x14ac:dyDescent="0.25">
      <c r="A18" s="56">
        <v>12</v>
      </c>
      <c r="B18" s="56">
        <v>1585</v>
      </c>
      <c r="C18" s="59">
        <v>13</v>
      </c>
      <c r="D18" s="56">
        <v>1594</v>
      </c>
      <c r="E18" s="59">
        <v>13</v>
      </c>
      <c r="F18" s="56">
        <v>1601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1710</v>
      </c>
      <c r="C19" s="59">
        <v>11</v>
      </c>
      <c r="D19" s="56">
        <v>1734</v>
      </c>
      <c r="E19" s="59">
        <v>11</v>
      </c>
      <c r="F19" s="56">
        <v>1740</v>
      </c>
      <c r="G19" s="62"/>
      <c r="H19" s="62"/>
      <c r="I19" s="40"/>
      <c r="J19" s="40"/>
      <c r="K19" s="41">
        <v>0</v>
      </c>
      <c r="L19">
        <v>211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1838</v>
      </c>
      <c r="C20" s="59">
        <v>11</v>
      </c>
      <c r="D20" s="56">
        <v>1859</v>
      </c>
      <c r="E20" s="59">
        <v>11</v>
      </c>
      <c r="F20" s="56">
        <v>1865</v>
      </c>
      <c r="G20" s="62"/>
      <c r="H20" s="62"/>
      <c r="I20" s="40"/>
      <c r="J20" s="40"/>
      <c r="K20" s="41">
        <v>0</v>
      </c>
      <c r="L20">
        <v>211</v>
      </c>
      <c r="N20" s="38">
        <f>COUNTIF(L7:L87,G3)</f>
        <v>40</v>
      </c>
      <c r="O20" s="38"/>
      <c r="P20" s="45">
        <v>14</v>
      </c>
      <c r="Q20" s="45">
        <v>13</v>
      </c>
      <c r="R20" s="45">
        <v>14</v>
      </c>
      <c r="S20" s="45">
        <v>13</v>
      </c>
      <c r="T20" s="45">
        <v>14</v>
      </c>
      <c r="U20" s="45">
        <v>13</v>
      </c>
      <c r="V20" s="44"/>
    </row>
    <row r="21" spans="1:22" x14ac:dyDescent="0.25">
      <c r="A21" s="57">
        <v>12</v>
      </c>
      <c r="B21" s="57">
        <v>1987</v>
      </c>
      <c r="C21" s="60">
        <v>13</v>
      </c>
      <c r="D21" s="57">
        <v>1995</v>
      </c>
      <c r="E21" s="60">
        <v>13</v>
      </c>
      <c r="F21" s="57">
        <v>2003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2132</v>
      </c>
      <c r="C22" s="60">
        <v>13</v>
      </c>
      <c r="D22" s="57">
        <v>2141</v>
      </c>
      <c r="E22" s="60">
        <v>13</v>
      </c>
      <c r="F22" s="57">
        <v>2149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21</v>
      </c>
      <c r="B23" s="57">
        <v>2263</v>
      </c>
      <c r="C23" s="60">
        <v>11</v>
      </c>
      <c r="D23" s="57">
        <v>2279</v>
      </c>
      <c r="E23" s="60">
        <v>11</v>
      </c>
      <c r="F23" s="57">
        <v>2286</v>
      </c>
      <c r="G23" s="63"/>
      <c r="H23" s="63"/>
      <c r="I23" s="39"/>
      <c r="J23" s="39"/>
      <c r="K23" s="49">
        <v>0</v>
      </c>
      <c r="L23">
        <v>211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2408</v>
      </c>
      <c r="C24" s="60">
        <v>13</v>
      </c>
      <c r="D24" s="57">
        <v>2413</v>
      </c>
      <c r="E24" s="60">
        <v>13</v>
      </c>
      <c r="F24" s="57">
        <v>2421</v>
      </c>
      <c r="G24" s="63"/>
      <c r="H24" s="63"/>
      <c r="I24" s="39"/>
      <c r="J24" s="39"/>
      <c r="K24" s="49">
        <v>0</v>
      </c>
      <c r="L24">
        <v>111</v>
      </c>
      <c r="O24" s="43" t="s">
        <v>107</v>
      </c>
      <c r="P24" s="45">
        <f>U11</f>
        <v>6</v>
      </c>
      <c r="Q24" s="45">
        <f>Z11</f>
        <v>4</v>
      </c>
      <c r="R24" s="45">
        <f>AE11</f>
        <v>10</v>
      </c>
      <c r="S24" s="45">
        <f>AJ11</f>
        <v>7</v>
      </c>
      <c r="T24" s="45">
        <f>AO11</f>
        <v>5</v>
      </c>
      <c r="U24" s="45">
        <f>AT11</f>
        <v>8</v>
      </c>
      <c r="V24" s="43"/>
    </row>
    <row r="25" spans="1:22" x14ac:dyDescent="0.25">
      <c r="A25" s="57">
        <v>21</v>
      </c>
      <c r="B25" s="57">
        <v>2531</v>
      </c>
      <c r="C25" s="60">
        <v>11</v>
      </c>
      <c r="D25" s="57">
        <v>2544</v>
      </c>
      <c r="E25" s="60">
        <v>11</v>
      </c>
      <c r="F25" s="57">
        <v>2552</v>
      </c>
      <c r="G25" s="63"/>
      <c r="H25" s="63"/>
      <c r="I25" s="39"/>
      <c r="J25" s="39"/>
      <c r="K25" s="49">
        <v>0</v>
      </c>
      <c r="L25">
        <v>211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2647</v>
      </c>
      <c r="C26" s="60">
        <v>11</v>
      </c>
      <c r="D26" s="57">
        <v>2667</v>
      </c>
      <c r="E26" s="60">
        <v>11</v>
      </c>
      <c r="F26" s="57">
        <v>2674</v>
      </c>
      <c r="G26" s="63"/>
      <c r="H26" s="63"/>
      <c r="I26" s="39"/>
      <c r="J26" s="39"/>
      <c r="K26" s="49">
        <v>0</v>
      </c>
      <c r="L26">
        <v>211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2798</v>
      </c>
      <c r="C27" s="60">
        <v>13</v>
      </c>
      <c r="D27" s="57">
        <v>2803</v>
      </c>
      <c r="E27" s="60">
        <v>13</v>
      </c>
      <c r="F27" s="57">
        <v>2811</v>
      </c>
      <c r="G27" s="63"/>
      <c r="H27" s="63"/>
      <c r="I27" s="39"/>
      <c r="J27" s="39"/>
      <c r="K27" s="49">
        <v>0</v>
      </c>
      <c r="L27">
        <v>111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2928</v>
      </c>
      <c r="C28" s="60">
        <v>22</v>
      </c>
      <c r="D28" s="57">
        <v>2938</v>
      </c>
      <c r="E28" s="60">
        <v>13</v>
      </c>
      <c r="F28" s="57">
        <v>2951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111</v>
      </c>
      <c r="P28">
        <f>F20/P20</f>
        <v>133.21428571428572</v>
      </c>
      <c r="Q28">
        <f>(F33-F20)/Q20</f>
        <v>137</v>
      </c>
      <c r="R28">
        <f>(F47-F33)/R20</f>
        <v>130.35714285714286</v>
      </c>
      <c r="S28">
        <f>(F60-F47)/S20</f>
        <v>131.46153846153845</v>
      </c>
      <c r="T28">
        <f>(F74-F60)/T20</f>
        <v>137.28571428571428</v>
      </c>
      <c r="U28">
        <f>(F87-F74)/U20</f>
        <v>129.53846153846155</v>
      </c>
    </row>
    <row r="29" spans="1:22" x14ac:dyDescent="0.25">
      <c r="A29" s="57">
        <v>21</v>
      </c>
      <c r="B29" s="57">
        <v>3065</v>
      </c>
      <c r="C29" s="60">
        <v>22</v>
      </c>
      <c r="D29" s="57">
        <v>3072</v>
      </c>
      <c r="E29" s="60">
        <v>13</v>
      </c>
      <c r="F29" s="57">
        <v>3085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25">
      <c r="A30" s="57">
        <v>21</v>
      </c>
      <c r="B30" s="57">
        <v>3209</v>
      </c>
      <c r="C30" s="60">
        <v>11</v>
      </c>
      <c r="D30" s="57">
        <v>3223</v>
      </c>
      <c r="E30" s="60">
        <v>11</v>
      </c>
      <c r="F30" s="57">
        <v>3230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3326</v>
      </c>
      <c r="C31" s="60">
        <v>22</v>
      </c>
      <c r="D31" s="57">
        <v>3338</v>
      </c>
      <c r="E31" s="60">
        <v>13</v>
      </c>
      <c r="F31" s="57">
        <v>3352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12</v>
      </c>
      <c r="B32" s="57">
        <v>3486</v>
      </c>
      <c r="C32" s="60">
        <v>13</v>
      </c>
      <c r="D32" s="57">
        <v>3493</v>
      </c>
      <c r="E32" s="60">
        <v>13</v>
      </c>
      <c r="F32" s="57">
        <v>3501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3605</v>
      </c>
      <c r="C33" s="60">
        <v>22</v>
      </c>
      <c r="D33" s="57">
        <v>3618</v>
      </c>
      <c r="E33" s="60">
        <v>24</v>
      </c>
      <c r="F33" s="57">
        <v>3646</v>
      </c>
      <c r="G33" s="63"/>
      <c r="H33" s="63"/>
      <c r="I33" s="39"/>
      <c r="J33" s="39"/>
      <c r="K33" s="49">
        <v>0</v>
      </c>
      <c r="L33">
        <v>222</v>
      </c>
    </row>
    <row r="34" spans="1:12" x14ac:dyDescent="0.25">
      <c r="A34" s="56">
        <v>21</v>
      </c>
      <c r="B34" s="56">
        <v>3753</v>
      </c>
      <c r="C34" s="59">
        <v>11</v>
      </c>
      <c r="D34" s="56">
        <v>3768</v>
      </c>
      <c r="E34" s="59">
        <v>11</v>
      </c>
      <c r="F34" s="56">
        <v>3774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3885</v>
      </c>
      <c r="C35" s="59">
        <v>11</v>
      </c>
      <c r="D35" s="56">
        <v>3900</v>
      </c>
      <c r="E35" s="59">
        <v>11</v>
      </c>
      <c r="F35" s="56">
        <v>3906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4025</v>
      </c>
      <c r="C36" s="59">
        <v>11</v>
      </c>
      <c r="D36" s="56">
        <v>4037</v>
      </c>
      <c r="E36" s="59">
        <v>11</v>
      </c>
      <c r="F36" s="56">
        <v>4043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4154</v>
      </c>
      <c r="C37" s="59">
        <v>11</v>
      </c>
      <c r="D37" s="56">
        <v>4165</v>
      </c>
      <c r="E37" s="59">
        <v>11</v>
      </c>
      <c r="F37" s="56">
        <v>4172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4271</v>
      </c>
      <c r="C38" s="59">
        <v>11</v>
      </c>
      <c r="D38" s="56">
        <v>4284</v>
      </c>
      <c r="E38" s="59">
        <v>11</v>
      </c>
      <c r="F38" s="56">
        <v>4292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4394</v>
      </c>
      <c r="C39" s="59">
        <v>11</v>
      </c>
      <c r="D39" s="56">
        <v>4409</v>
      </c>
      <c r="E39" s="59">
        <v>11</v>
      </c>
      <c r="F39" s="56">
        <v>4417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12</v>
      </c>
      <c r="B40" s="56">
        <v>4547</v>
      </c>
      <c r="C40" s="59">
        <v>13</v>
      </c>
      <c r="D40" s="56">
        <v>4554</v>
      </c>
      <c r="E40" s="59">
        <v>13</v>
      </c>
      <c r="F40" s="56">
        <v>4560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4668</v>
      </c>
      <c r="C41" s="59">
        <v>11</v>
      </c>
      <c r="D41" s="56">
        <v>4689</v>
      </c>
      <c r="E41" s="59">
        <v>11</v>
      </c>
      <c r="F41" s="56">
        <v>4698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12</v>
      </c>
      <c r="B42" s="56">
        <v>4809</v>
      </c>
      <c r="C42" s="59">
        <v>13</v>
      </c>
      <c r="D42" s="56">
        <v>4816</v>
      </c>
      <c r="E42" s="59">
        <v>13</v>
      </c>
      <c r="F42" s="56">
        <v>4825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12</v>
      </c>
      <c r="B43" s="56">
        <v>4950</v>
      </c>
      <c r="C43" s="59">
        <v>13</v>
      </c>
      <c r="D43" s="56">
        <v>4959</v>
      </c>
      <c r="E43" s="59">
        <v>13</v>
      </c>
      <c r="F43" s="56">
        <v>4966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21</v>
      </c>
      <c r="B44" s="56">
        <v>5075</v>
      </c>
      <c r="C44" s="59">
        <v>11</v>
      </c>
      <c r="D44" s="56">
        <v>5090</v>
      </c>
      <c r="E44" s="59">
        <v>11</v>
      </c>
      <c r="F44" s="56">
        <v>5097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5199</v>
      </c>
      <c r="C45" s="59">
        <v>11</v>
      </c>
      <c r="D45" s="56">
        <v>5218</v>
      </c>
      <c r="E45" s="59">
        <v>11</v>
      </c>
      <c r="F45" s="56">
        <v>5224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21</v>
      </c>
      <c r="B46" s="56">
        <v>5325</v>
      </c>
      <c r="C46" s="59">
        <v>11</v>
      </c>
      <c r="D46" s="56">
        <v>5337</v>
      </c>
      <c r="E46" s="59">
        <v>11</v>
      </c>
      <c r="F46" s="56">
        <v>5343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5455</v>
      </c>
      <c r="C47" s="59">
        <v>13</v>
      </c>
      <c r="D47" s="56">
        <v>5462</v>
      </c>
      <c r="E47" s="59">
        <v>13</v>
      </c>
      <c r="F47" s="56">
        <v>5471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7">
        <v>12</v>
      </c>
      <c r="B48" s="57">
        <v>5593</v>
      </c>
      <c r="C48" s="60">
        <v>13</v>
      </c>
      <c r="D48" s="57">
        <v>5600</v>
      </c>
      <c r="E48" s="60">
        <v>13</v>
      </c>
      <c r="F48" s="57">
        <v>5607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5733</v>
      </c>
      <c r="C49" s="60">
        <v>13</v>
      </c>
      <c r="D49" s="57">
        <v>5740</v>
      </c>
      <c r="E49" s="60">
        <v>13</v>
      </c>
      <c r="F49" s="57">
        <v>5747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5872</v>
      </c>
      <c r="C50" s="60">
        <v>13</v>
      </c>
      <c r="D50" s="57">
        <v>5878</v>
      </c>
      <c r="E50" s="60">
        <v>13</v>
      </c>
      <c r="F50" s="57">
        <v>5885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21</v>
      </c>
      <c r="B51" s="57">
        <v>5992</v>
      </c>
      <c r="C51" s="60">
        <v>11</v>
      </c>
      <c r="D51" s="57">
        <v>6004</v>
      </c>
      <c r="E51" s="60">
        <v>11</v>
      </c>
      <c r="F51" s="57">
        <v>6012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21</v>
      </c>
      <c r="B52" s="57">
        <v>6124</v>
      </c>
      <c r="C52" s="60">
        <v>11</v>
      </c>
      <c r="D52" s="57">
        <v>6140</v>
      </c>
      <c r="E52" s="60">
        <v>11</v>
      </c>
      <c r="F52" s="57">
        <v>6146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6243</v>
      </c>
      <c r="C53" s="60">
        <v>11</v>
      </c>
      <c r="D53" s="57">
        <v>6286</v>
      </c>
      <c r="E53" s="60">
        <v>11</v>
      </c>
      <c r="F53" s="57">
        <v>6293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21</v>
      </c>
      <c r="B54" s="57">
        <v>6393</v>
      </c>
      <c r="C54" s="60">
        <v>22</v>
      </c>
      <c r="D54" s="57">
        <v>6407</v>
      </c>
      <c r="E54" s="60">
        <v>13</v>
      </c>
      <c r="F54" s="57">
        <v>6421</v>
      </c>
      <c r="G54" s="63"/>
      <c r="H54" s="63"/>
      <c r="I54" s="39"/>
      <c r="J54" s="39"/>
      <c r="K54" s="49">
        <v>0</v>
      </c>
      <c r="L54">
        <v>221</v>
      </c>
    </row>
    <row r="55" spans="1:12" x14ac:dyDescent="0.25">
      <c r="A55" s="57">
        <v>21</v>
      </c>
      <c r="B55" s="57">
        <v>6527</v>
      </c>
      <c r="C55" s="60">
        <v>11</v>
      </c>
      <c r="D55" s="57">
        <v>6539</v>
      </c>
      <c r="E55" s="60">
        <v>11</v>
      </c>
      <c r="F55" s="57">
        <v>6546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12</v>
      </c>
      <c r="B56" s="57">
        <v>6669</v>
      </c>
      <c r="C56" s="60">
        <v>13</v>
      </c>
      <c r="D56" s="57">
        <v>6674</v>
      </c>
      <c r="E56" s="60">
        <v>13</v>
      </c>
      <c r="F56" s="57">
        <v>6680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21</v>
      </c>
      <c r="B57" s="57">
        <v>6788</v>
      </c>
      <c r="C57" s="60">
        <v>11</v>
      </c>
      <c r="D57" s="57">
        <v>6801</v>
      </c>
      <c r="E57" s="60">
        <v>11</v>
      </c>
      <c r="F57" s="57">
        <v>6806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12</v>
      </c>
      <c r="B58" s="57">
        <v>6919</v>
      </c>
      <c r="C58" s="60">
        <v>13</v>
      </c>
      <c r="D58" s="57">
        <v>6926</v>
      </c>
      <c r="E58" s="60">
        <v>13</v>
      </c>
      <c r="F58" s="57">
        <v>6934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21</v>
      </c>
      <c r="B59" s="57">
        <v>7041</v>
      </c>
      <c r="C59" s="60">
        <v>11</v>
      </c>
      <c r="D59" s="57">
        <v>7052</v>
      </c>
      <c r="E59" s="60">
        <v>11</v>
      </c>
      <c r="F59" s="57">
        <v>7060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7160</v>
      </c>
      <c r="C60" s="60">
        <v>11</v>
      </c>
      <c r="D60" s="57">
        <v>7173</v>
      </c>
      <c r="E60" s="60">
        <v>11</v>
      </c>
      <c r="F60" s="57">
        <v>7180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6">
        <v>12</v>
      </c>
      <c r="B61" s="56">
        <v>7319</v>
      </c>
      <c r="C61" s="59">
        <v>13</v>
      </c>
      <c r="D61" s="56">
        <v>7326</v>
      </c>
      <c r="E61" s="59">
        <v>13</v>
      </c>
      <c r="F61" s="56">
        <v>7336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7465</v>
      </c>
      <c r="C62" s="59">
        <v>13</v>
      </c>
      <c r="D62" s="56">
        <v>7472</v>
      </c>
      <c r="E62" s="59">
        <v>13</v>
      </c>
      <c r="F62" s="56">
        <v>7480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21</v>
      </c>
      <c r="B63" s="56">
        <v>7590</v>
      </c>
      <c r="C63" s="59">
        <v>22</v>
      </c>
      <c r="D63" s="56">
        <v>7602</v>
      </c>
      <c r="E63" s="59">
        <v>13</v>
      </c>
      <c r="F63" s="56">
        <v>7613</v>
      </c>
      <c r="G63" s="62"/>
      <c r="H63" s="62"/>
      <c r="I63" s="40"/>
      <c r="J63" s="40"/>
      <c r="K63" s="41">
        <v>0</v>
      </c>
      <c r="L63">
        <v>221</v>
      </c>
    </row>
    <row r="64" spans="1:12" x14ac:dyDescent="0.25">
      <c r="A64" s="56">
        <v>12</v>
      </c>
      <c r="B64" s="56">
        <v>7714</v>
      </c>
      <c r="C64" s="59">
        <v>13</v>
      </c>
      <c r="D64" s="56">
        <v>7722</v>
      </c>
      <c r="E64" s="59">
        <v>13</v>
      </c>
      <c r="F64" s="56">
        <v>7730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7835</v>
      </c>
      <c r="C65" s="59">
        <v>11</v>
      </c>
      <c r="D65" s="56">
        <v>7855</v>
      </c>
      <c r="E65" s="59">
        <v>11</v>
      </c>
      <c r="F65" s="56">
        <v>7867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7979</v>
      </c>
      <c r="C66" s="59">
        <v>11</v>
      </c>
      <c r="D66" s="56">
        <v>8001</v>
      </c>
      <c r="E66" s="59">
        <v>11</v>
      </c>
      <c r="F66" s="56">
        <v>8008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21</v>
      </c>
      <c r="B67" s="56">
        <v>8108</v>
      </c>
      <c r="C67" s="59">
        <v>11</v>
      </c>
      <c r="D67" s="56">
        <v>8130</v>
      </c>
      <c r="E67" s="59">
        <v>11</v>
      </c>
      <c r="F67" s="56">
        <v>8138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8234</v>
      </c>
      <c r="C68" s="59">
        <v>13</v>
      </c>
      <c r="D68" s="56">
        <v>8242</v>
      </c>
      <c r="E68" s="59">
        <v>13</v>
      </c>
      <c r="F68" s="56">
        <v>8249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8357</v>
      </c>
      <c r="C69" s="59">
        <v>11</v>
      </c>
      <c r="D69" s="56">
        <v>8369</v>
      </c>
      <c r="E69" s="59">
        <v>11</v>
      </c>
      <c r="F69" s="56">
        <v>8377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12</v>
      </c>
      <c r="B70" s="56">
        <v>8516</v>
      </c>
      <c r="C70" s="59">
        <v>13</v>
      </c>
      <c r="D70" s="56">
        <v>8525</v>
      </c>
      <c r="E70" s="59">
        <v>13</v>
      </c>
      <c r="F70" s="56">
        <v>8536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8673</v>
      </c>
      <c r="C71" s="59">
        <v>13</v>
      </c>
      <c r="D71" s="56">
        <v>8680</v>
      </c>
      <c r="E71" s="59">
        <v>13</v>
      </c>
      <c r="F71" s="56">
        <v>8691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8807</v>
      </c>
      <c r="C72" s="59">
        <v>13</v>
      </c>
      <c r="D72" s="56">
        <v>8815</v>
      </c>
      <c r="E72" s="59">
        <v>13</v>
      </c>
      <c r="F72" s="56">
        <v>8822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8945</v>
      </c>
      <c r="C73" s="59">
        <v>13</v>
      </c>
      <c r="D73" s="56">
        <v>8955</v>
      </c>
      <c r="E73" s="59">
        <v>13</v>
      </c>
      <c r="F73" s="56">
        <v>8965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21</v>
      </c>
      <c r="B74" s="56">
        <v>9057</v>
      </c>
      <c r="C74" s="59">
        <v>11</v>
      </c>
      <c r="D74" s="56">
        <v>9095</v>
      </c>
      <c r="E74" s="59">
        <v>11</v>
      </c>
      <c r="F74" s="56">
        <v>9102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7">
        <v>21</v>
      </c>
      <c r="B75" s="57">
        <v>9232</v>
      </c>
      <c r="C75" s="60">
        <v>11</v>
      </c>
      <c r="D75" s="57">
        <v>9242</v>
      </c>
      <c r="E75" s="60">
        <v>11</v>
      </c>
      <c r="F75" s="57">
        <v>9250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9361</v>
      </c>
      <c r="C76" s="60">
        <v>11</v>
      </c>
      <c r="D76" s="57">
        <v>9373</v>
      </c>
      <c r="E76" s="60">
        <v>11</v>
      </c>
      <c r="F76" s="57">
        <v>9382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21</v>
      </c>
      <c r="B77" s="57">
        <v>9488</v>
      </c>
      <c r="C77" s="60">
        <v>11</v>
      </c>
      <c r="D77" s="57">
        <v>9500</v>
      </c>
      <c r="E77" s="60">
        <v>11</v>
      </c>
      <c r="F77" s="57">
        <v>9507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21</v>
      </c>
      <c r="B78" s="57">
        <v>9601</v>
      </c>
      <c r="C78" s="60">
        <v>11</v>
      </c>
      <c r="D78" s="57">
        <v>9635</v>
      </c>
      <c r="E78" s="60">
        <v>11</v>
      </c>
      <c r="F78" s="57">
        <v>9642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12</v>
      </c>
      <c r="B79" s="57">
        <v>9758</v>
      </c>
      <c r="C79" s="60">
        <v>13</v>
      </c>
      <c r="D79" s="57">
        <v>9766</v>
      </c>
      <c r="E79" s="60">
        <v>13</v>
      </c>
      <c r="F79" s="57">
        <v>9774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21</v>
      </c>
      <c r="B80" s="57">
        <v>9882</v>
      </c>
      <c r="C80" s="60">
        <v>11</v>
      </c>
      <c r="D80" s="57">
        <v>9897</v>
      </c>
      <c r="E80" s="60">
        <v>11</v>
      </c>
      <c r="F80" s="57">
        <v>9902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9999</v>
      </c>
      <c r="C81" s="60">
        <v>22</v>
      </c>
      <c r="D81" s="57">
        <v>10018</v>
      </c>
      <c r="E81" s="60">
        <v>13</v>
      </c>
      <c r="F81" s="57">
        <v>10032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21</v>
      </c>
      <c r="B82" s="57">
        <v>10138</v>
      </c>
      <c r="C82" s="60">
        <v>11</v>
      </c>
      <c r="D82" s="57">
        <v>10149</v>
      </c>
      <c r="E82" s="60">
        <v>11</v>
      </c>
      <c r="F82" s="57">
        <v>10157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21</v>
      </c>
      <c r="B83" s="57">
        <v>10248</v>
      </c>
      <c r="C83" s="60">
        <v>22</v>
      </c>
      <c r="D83" s="57">
        <v>10260</v>
      </c>
      <c r="E83" s="60">
        <v>13</v>
      </c>
      <c r="F83" s="57">
        <v>10272</v>
      </c>
      <c r="G83" s="63"/>
      <c r="H83" s="63"/>
      <c r="I83" s="39"/>
      <c r="J83" s="39"/>
      <c r="K83" s="49">
        <v>0</v>
      </c>
      <c r="L83">
        <v>221</v>
      </c>
    </row>
    <row r="84" spans="1:12" x14ac:dyDescent="0.25">
      <c r="A84" s="57">
        <v>12</v>
      </c>
      <c r="B84" s="57">
        <v>10380</v>
      </c>
      <c r="C84" s="60">
        <v>13</v>
      </c>
      <c r="D84" s="57">
        <v>10388</v>
      </c>
      <c r="E84" s="60">
        <v>13</v>
      </c>
      <c r="F84" s="57">
        <v>10400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10505</v>
      </c>
      <c r="C85" s="60">
        <v>13</v>
      </c>
      <c r="D85" s="57">
        <v>10514</v>
      </c>
      <c r="E85" s="60">
        <v>13</v>
      </c>
      <c r="F85" s="57">
        <v>10522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21</v>
      </c>
      <c r="B86" s="57">
        <v>10627</v>
      </c>
      <c r="C86" s="60">
        <v>11</v>
      </c>
      <c r="D86" s="57">
        <v>10644</v>
      </c>
      <c r="E86" s="60">
        <v>11</v>
      </c>
      <c r="F86" s="57">
        <v>10651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21</v>
      </c>
      <c r="B87" s="57">
        <v>10763</v>
      </c>
      <c r="C87" s="60">
        <v>11</v>
      </c>
      <c r="D87" s="57">
        <v>10779</v>
      </c>
      <c r="E87" s="60">
        <v>11</v>
      </c>
      <c r="F87" s="57">
        <v>10786</v>
      </c>
      <c r="G87" s="63"/>
      <c r="H87" s="63"/>
      <c r="I87" s="39"/>
      <c r="J87" s="39"/>
      <c r="K87" s="49">
        <v>1</v>
      </c>
      <c r="L87">
        <v>211</v>
      </c>
    </row>
    <row r="88" spans="1:12" x14ac:dyDescent="0.25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136</v>
      </c>
    </row>
    <row r="2" spans="1:48" x14ac:dyDescent="0.25">
      <c r="A2" t="s">
        <v>81</v>
      </c>
      <c r="B2" s="33" t="s">
        <v>82</v>
      </c>
      <c r="C2" s="33"/>
      <c r="F2" s="25"/>
      <c r="G2" s="26"/>
    </row>
    <row r="3" spans="1:48" x14ac:dyDescent="0.25">
      <c r="A3" t="s">
        <v>83</v>
      </c>
      <c r="B3" t="s">
        <v>84</v>
      </c>
      <c r="F3" s="25" t="s">
        <v>85</v>
      </c>
      <c r="G3" s="26">
        <f>Start!J2</f>
        <v>211</v>
      </c>
      <c r="P3" s="25" t="s">
        <v>86</v>
      </c>
      <c r="Q3" s="26">
        <f>4994-COUNTBLANK(L7:L5000)</f>
        <v>79</v>
      </c>
      <c r="V3" s="25" t="s">
        <v>119</v>
      </c>
      <c r="W3">
        <f>COUNTA(L7:L19)</f>
        <v>13</v>
      </c>
      <c r="AA3" s="25" t="s">
        <v>119</v>
      </c>
      <c r="AB3">
        <f>COUNTA(L20:L32)</f>
        <v>13</v>
      </c>
      <c r="AF3" s="25" t="s">
        <v>119</v>
      </c>
      <c r="AG3">
        <f>COUNTA(L33:L46)</f>
        <v>14</v>
      </c>
      <c r="AK3" s="25" t="s">
        <v>119</v>
      </c>
      <c r="AL3">
        <f>COUNTA(L47:L59)</f>
        <v>13</v>
      </c>
      <c r="AP3" s="25" t="s">
        <v>119</v>
      </c>
      <c r="AQ3">
        <f>COUNTA(L60:L72)</f>
        <v>13</v>
      </c>
      <c r="AU3" s="25" t="s">
        <v>119</v>
      </c>
      <c r="AV3">
        <f>COUNTA(L73:L85)</f>
        <v>13</v>
      </c>
    </row>
    <row r="4" spans="1:48" x14ac:dyDescent="0.25">
      <c r="P4" s="25" t="s">
        <v>87</v>
      </c>
      <c r="Q4" s="26">
        <f>SUM(O7:O14)</f>
        <v>79</v>
      </c>
      <c r="V4" s="25" t="s">
        <v>120</v>
      </c>
      <c r="W4">
        <f>SUM(U7:U14)</f>
        <v>13</v>
      </c>
      <c r="AA4" s="25" t="s">
        <v>120</v>
      </c>
      <c r="AB4">
        <f>SUM(Z7:Z14)</f>
        <v>13</v>
      </c>
      <c r="AF4" s="25" t="s">
        <v>120</v>
      </c>
      <c r="AG4">
        <f>SUM(AE7:AE14)</f>
        <v>14</v>
      </c>
      <c r="AK4" s="25" t="s">
        <v>120</v>
      </c>
      <c r="AL4">
        <f>SUM(AJ7:AJ14)</f>
        <v>13</v>
      </c>
      <c r="AP4" s="25" t="s">
        <v>120</v>
      </c>
      <c r="AQ4">
        <f>SUM(AO7:AO14)</f>
        <v>13</v>
      </c>
      <c r="AU4" s="25" t="s">
        <v>120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92</v>
      </c>
      <c r="B6" s="29" t="s">
        <v>93</v>
      </c>
      <c r="C6" s="28" t="s">
        <v>94</v>
      </c>
      <c r="D6" s="29" t="s">
        <v>95</v>
      </c>
      <c r="E6" s="28" t="s">
        <v>96</v>
      </c>
      <c r="F6" s="29" t="s">
        <v>97</v>
      </c>
      <c r="G6" s="28" t="s">
        <v>98</v>
      </c>
      <c r="H6" s="29" t="s">
        <v>99</v>
      </c>
      <c r="I6" s="30" t="s">
        <v>100</v>
      </c>
      <c r="J6" s="31" t="s">
        <v>101</v>
      </c>
      <c r="K6" s="30" t="s">
        <v>102</v>
      </c>
      <c r="L6" s="32" t="s">
        <v>103</v>
      </c>
      <c r="N6" s="35" t="s">
        <v>88</v>
      </c>
      <c r="O6" s="36"/>
      <c r="P6" s="37" t="s">
        <v>89</v>
      </c>
      <c r="Q6" s="37" t="s">
        <v>90</v>
      </c>
      <c r="T6" s="51" t="s">
        <v>88</v>
      </c>
      <c r="U6" s="52"/>
      <c r="V6" s="37" t="s">
        <v>89</v>
      </c>
      <c r="W6" s="37" t="s">
        <v>90</v>
      </c>
      <c r="Y6" s="51" t="s">
        <v>88</v>
      </c>
      <c r="Z6" s="52"/>
      <c r="AA6" s="37" t="s">
        <v>89</v>
      </c>
      <c r="AB6" s="37" t="s">
        <v>90</v>
      </c>
      <c r="AD6" s="51" t="s">
        <v>88</v>
      </c>
      <c r="AE6" s="52"/>
      <c r="AF6" s="37" t="s">
        <v>89</v>
      </c>
      <c r="AG6" s="37" t="s">
        <v>90</v>
      </c>
      <c r="AI6" s="51" t="s">
        <v>88</v>
      </c>
      <c r="AJ6" s="52"/>
      <c r="AK6" s="37" t="s">
        <v>89</v>
      </c>
      <c r="AL6" s="37" t="s">
        <v>90</v>
      </c>
      <c r="AN6" s="51" t="s">
        <v>88</v>
      </c>
      <c r="AO6" s="52"/>
      <c r="AP6" s="37" t="s">
        <v>89</v>
      </c>
      <c r="AQ6" s="37" t="s">
        <v>90</v>
      </c>
      <c r="AS6" s="51" t="s">
        <v>88</v>
      </c>
      <c r="AT6" s="52"/>
      <c r="AU6" s="37" t="s">
        <v>89</v>
      </c>
      <c r="AV6" s="37" t="s">
        <v>90</v>
      </c>
    </row>
    <row r="7" spans="1:48" x14ac:dyDescent="0.25">
      <c r="A7" s="55">
        <v>12</v>
      </c>
      <c r="B7" s="55">
        <v>47</v>
      </c>
      <c r="C7" s="58">
        <v>13</v>
      </c>
      <c r="D7" s="55">
        <v>53</v>
      </c>
      <c r="E7" s="58">
        <v>13</v>
      </c>
      <c r="F7" s="55">
        <v>75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34</v>
      </c>
      <c r="P7" s="34">
        <f>O7/$Q$4</f>
        <v>0.43037974683544306</v>
      </c>
      <c r="Q7" s="34">
        <f>IF(P7=0,0,(P7*((LOG(P7))/LOG(2))))</f>
        <v>-0.52347859285455645</v>
      </c>
      <c r="T7" s="34">
        <f>N7</f>
        <v>111</v>
      </c>
      <c r="U7" s="34">
        <f>COUNTIF(L7:L19,T7)</f>
        <v>9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COUNTIF(L20:L32,Y7)</f>
        <v>3</v>
      </c>
      <c r="AA7" s="34">
        <f>Z7/(AB4-Z11)</f>
        <v>0.6</v>
      </c>
      <c r="AB7" s="34">
        <f>IF(AA7=0,0,(AA7*((LOG(AA7))/LOG(2))))</f>
        <v>-0.44217935649972373</v>
      </c>
      <c r="AD7" s="34">
        <f>N7</f>
        <v>111</v>
      </c>
      <c r="AE7" s="34">
        <f>COUNTIF(L33:L46,AD7)</f>
        <v>5</v>
      </c>
      <c r="AF7" s="34">
        <f>AE7/(AG4-AE11)</f>
        <v>0.83333333333333337</v>
      </c>
      <c r="AG7" s="34">
        <f>IF(AF7=0,0,(AF7*((LOG(AF7))/LOG(2))))</f>
        <v>-0.21919533819482812</v>
      </c>
      <c r="AI7" s="34">
        <f>N7</f>
        <v>111</v>
      </c>
      <c r="AJ7" s="34">
        <f>COUNTIF(L47:L59,AI7)</f>
        <v>6</v>
      </c>
      <c r="AK7" s="34">
        <f>AJ7/(AL4-AJ11)</f>
        <v>0.8571428571428571</v>
      </c>
      <c r="AL7" s="34">
        <f>IF(AK7=0,0,(AK7*((LOG(AK7))/LOG(2))))</f>
        <v>-0.19062207543124113</v>
      </c>
      <c r="AN7" s="34">
        <f>N7</f>
        <v>111</v>
      </c>
      <c r="AO7" s="34">
        <f>COUNTIF(L60:L72,AN7)</f>
        <v>4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COUNTIF(L73:L85,AS7)</f>
        <v>7</v>
      </c>
      <c r="AU7" s="34">
        <f>AT7/(AV4-AT11)</f>
        <v>1</v>
      </c>
      <c r="AV7" s="34">
        <f>IF(AU7=0,0,(AU7*((LOG(AU7))/LOG(2))))</f>
        <v>0</v>
      </c>
    </row>
    <row r="8" spans="1:48" x14ac:dyDescent="0.25">
      <c r="A8" s="56">
        <v>12</v>
      </c>
      <c r="B8" s="56">
        <v>183</v>
      </c>
      <c r="C8" s="59">
        <v>13</v>
      </c>
      <c r="D8" s="56">
        <v>191</v>
      </c>
      <c r="E8" s="59">
        <v>13</v>
      </c>
      <c r="F8" s="56">
        <v>199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COUNTIF(L7:L19,T8)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COUNTIF(L20:L32,Y8)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COUNTIF(L33:L46,AD8)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COUNTIF(L47:L59,AI8)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COUNTIF(L60:L72,AN8)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COUNTIF(L73:L85,AS8)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307</v>
      </c>
      <c r="C9" s="59">
        <v>13</v>
      </c>
      <c r="D9" s="56">
        <v>315</v>
      </c>
      <c r="E9" s="59">
        <v>13</v>
      </c>
      <c r="F9" s="56">
        <v>322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COUNTIF(L47:L59,AI9)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COUNTIF(L60:L72,AN9)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COUNTIF(L73:L85,AS9)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427</v>
      </c>
      <c r="C10" s="59">
        <v>13</v>
      </c>
      <c r="D10" s="56">
        <v>432</v>
      </c>
      <c r="E10" s="59">
        <v>13</v>
      </c>
      <c r="F10" s="56">
        <v>436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COUNTIF(L33:L46,AD10)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COUNTIF(L47:L59,AI10)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COUNTIF(L60:L72,AN10)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COUNTIF(L73:L85,AS10)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552</v>
      </c>
      <c r="C11" s="59">
        <v>13</v>
      </c>
      <c r="D11" s="56">
        <v>558</v>
      </c>
      <c r="E11" s="59">
        <v>13</v>
      </c>
      <c r="F11" s="56">
        <v>562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0.50632911392405067</v>
      </c>
      <c r="Q11" s="34">
        <f>IF(P11=0,0,(P11*((LOG(P11))/LOG(2))))</f>
        <v>-0.49714058394417238</v>
      </c>
      <c r="T11" s="34">
        <f>N11</f>
        <v>211</v>
      </c>
      <c r="U11" s="34">
        <f>COUNTIF(L7:L19,T11)</f>
        <v>4</v>
      </c>
      <c r="V11" s="53"/>
      <c r="W11" s="54"/>
      <c r="Y11" s="34">
        <f>N11</f>
        <v>211</v>
      </c>
      <c r="Z11" s="34">
        <f>COUNTIF(L20:L32,Y11)</f>
        <v>8</v>
      </c>
      <c r="AA11" s="53"/>
      <c r="AB11" s="54"/>
      <c r="AD11" s="34">
        <f>N11</f>
        <v>211</v>
      </c>
      <c r="AE11" s="34">
        <f>COUNTIF(L33:L46,AD11)</f>
        <v>8</v>
      </c>
      <c r="AF11" s="53"/>
      <c r="AG11" s="54"/>
      <c r="AI11" s="34">
        <f>N11</f>
        <v>211</v>
      </c>
      <c r="AJ11" s="34">
        <f>COUNTIF(L47:L59,AI11)</f>
        <v>6</v>
      </c>
      <c r="AK11" s="53"/>
      <c r="AL11" s="54"/>
      <c r="AN11" s="34">
        <f>N11</f>
        <v>211</v>
      </c>
      <c r="AO11" s="34">
        <f>COUNTIF(L60:L72,AN11)</f>
        <v>8</v>
      </c>
      <c r="AP11" s="53"/>
      <c r="AQ11" s="54"/>
      <c r="AS11" s="34">
        <f>N11</f>
        <v>211</v>
      </c>
      <c r="AT11" s="34">
        <f>COUNTIF(L73:L85,AS11)</f>
        <v>6</v>
      </c>
      <c r="AU11" s="53"/>
      <c r="AV11" s="54"/>
    </row>
    <row r="12" spans="1:48" x14ac:dyDescent="0.25">
      <c r="A12" s="56">
        <v>21</v>
      </c>
      <c r="B12" s="56">
        <v>671</v>
      </c>
      <c r="C12" s="59">
        <v>11</v>
      </c>
      <c r="D12" s="56">
        <v>682</v>
      </c>
      <c r="E12" s="59">
        <v>11</v>
      </c>
      <c r="F12" s="56">
        <v>690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COUNTIF(L47:L59,AI12)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COUNTIF(L60:L72,AN12)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COUNTIF(L73:L85,AS12)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784</v>
      </c>
      <c r="C13" s="59">
        <v>13</v>
      </c>
      <c r="D13" s="56">
        <v>791</v>
      </c>
      <c r="E13" s="59">
        <v>13</v>
      </c>
      <c r="F13" s="56">
        <v>800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5</v>
      </c>
      <c r="P13" s="34">
        <f>O13/$Q$4</f>
        <v>6.3291139240506333E-2</v>
      </c>
      <c r="Q13" s="34">
        <f>IF(P13=0,0,(P13*((LOG(P13))/LOG(2))))</f>
        <v>-0.25201599071454056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COUNTIF(L20:L32,Y13)</f>
        <v>2</v>
      </c>
      <c r="AA13" s="34">
        <f>Z13/(AB4-Z11)</f>
        <v>0.4</v>
      </c>
      <c r="AB13" s="34">
        <f>IF(AA13=0,0,(AA13*((LOG(AA13))/LOG(2))))</f>
        <v>-0.52877123795494496</v>
      </c>
      <c r="AD13" s="34">
        <f>N13</f>
        <v>221</v>
      </c>
      <c r="AE13" s="34">
        <f>COUNTIF(L33:L46,AD13)</f>
        <v>1</v>
      </c>
      <c r="AF13" s="34">
        <f>AE13/(AG4-AE11)</f>
        <v>0.16666666666666666</v>
      </c>
      <c r="AG13" s="34">
        <f>IF(AF13=0,0,(AF13*((LOG(AF13))/LOG(2))))</f>
        <v>-0.43082708345352599</v>
      </c>
      <c r="AI13" s="34">
        <f>N13</f>
        <v>221</v>
      </c>
      <c r="AJ13" s="34">
        <f>COUNTIF(L47:L59,AI13)</f>
        <v>1</v>
      </c>
      <c r="AK13" s="34">
        <f>AJ13/(AL4-AJ11)</f>
        <v>0.14285714285714285</v>
      </c>
      <c r="AL13" s="34">
        <f>IF(AK13=0,0,(AK13*((LOG(AK13))/LOG(2))))</f>
        <v>-0.40105070315108626</v>
      </c>
      <c r="AN13" s="34">
        <f>N13</f>
        <v>221</v>
      </c>
      <c r="AO13" s="34">
        <f>COUNTIF(L60:L72,AN13)</f>
        <v>1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COUNTIF(L73:L85,AS13)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920</v>
      </c>
      <c r="C14" s="59">
        <v>13</v>
      </c>
      <c r="D14" s="56">
        <v>928</v>
      </c>
      <c r="E14" s="59">
        <v>13</v>
      </c>
      <c r="F14" s="56">
        <v>939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COUNTIF(L33:L46,AD14)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COUNTIF(L47:L59,AI14)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COUNTIF(L60:L72,AN14)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COUNTIF(L73:L85,AS14)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1055</v>
      </c>
      <c r="C15" s="59">
        <v>13</v>
      </c>
      <c r="D15" s="56">
        <v>1063</v>
      </c>
      <c r="E15" s="59">
        <v>13</v>
      </c>
      <c r="F15" s="56">
        <v>1074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1.2726351675132694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0.97095059445466869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0.59167277858232736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1184</v>
      </c>
      <c r="C16" s="59">
        <v>11</v>
      </c>
      <c r="D16" s="56">
        <v>1196</v>
      </c>
      <c r="E16" s="59">
        <v>11</v>
      </c>
      <c r="F16" s="56">
        <v>1206</v>
      </c>
      <c r="G16" s="62"/>
      <c r="H16" s="62"/>
      <c r="I16" s="40"/>
      <c r="J16" s="40"/>
      <c r="K16" s="41">
        <v>0</v>
      </c>
      <c r="L16">
        <v>211</v>
      </c>
      <c r="P16" s="27" t="s">
        <v>91</v>
      </c>
      <c r="Q16" s="27">
        <f>Q15/(LOG(Q4)/LOG(2))</f>
        <v>0.20188442751301017</v>
      </c>
      <c r="V16" s="27" t="s">
        <v>118</v>
      </c>
      <c r="W16" s="27">
        <f>W15/(LOG(W4)/LOG(2))</f>
        <v>0</v>
      </c>
      <c r="AA16" s="27" t="s">
        <v>121</v>
      </c>
      <c r="AB16" s="27">
        <f>AB15/(LOG(AB4)/LOG(2))</f>
        <v>0.26238789668553864</v>
      </c>
      <c r="AF16" s="27" t="s">
        <v>122</v>
      </c>
      <c r="AG16" s="27">
        <f>AG15/(LOG(AG4)/LOG(2))</f>
        <v>0.17072808680969079</v>
      </c>
      <c r="AK16" s="27" t="s">
        <v>123</v>
      </c>
      <c r="AL16" s="27">
        <f>AL15/(LOG(AL4)/LOG(2))</f>
        <v>0.15989255970897234</v>
      </c>
      <c r="AP16" s="27" t="s">
        <v>124</v>
      </c>
      <c r="AQ16" s="27">
        <f>AQ15/(LOG(AQ4)/LOG(2))</f>
        <v>0.19509251599159175</v>
      </c>
      <c r="AU16" s="27" t="s">
        <v>125</v>
      </c>
      <c r="AV16" s="27">
        <f>AV15/(LOG(AV4)/LOG(2))</f>
        <v>0</v>
      </c>
    </row>
    <row r="17" spans="1:22" x14ac:dyDescent="0.25">
      <c r="A17" s="56">
        <v>12</v>
      </c>
      <c r="B17" s="56">
        <v>1328</v>
      </c>
      <c r="C17" s="59">
        <v>13</v>
      </c>
      <c r="D17" s="56">
        <v>1336</v>
      </c>
      <c r="E17" s="59">
        <v>13</v>
      </c>
      <c r="F17" s="56">
        <v>1343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1453</v>
      </c>
      <c r="C18" s="59">
        <v>11</v>
      </c>
      <c r="D18" s="56">
        <v>1464</v>
      </c>
      <c r="E18" s="59">
        <v>11</v>
      </c>
      <c r="F18" s="56">
        <v>1472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1590</v>
      </c>
      <c r="C19" s="59">
        <v>11</v>
      </c>
      <c r="D19" s="56">
        <v>1601</v>
      </c>
      <c r="E19" s="59">
        <v>11</v>
      </c>
      <c r="F19" s="56">
        <v>1608</v>
      </c>
      <c r="G19" s="62"/>
      <c r="H19" s="62"/>
      <c r="I19" s="40"/>
      <c r="J19" s="40"/>
      <c r="K19" s="41">
        <v>0</v>
      </c>
      <c r="L19">
        <v>211</v>
      </c>
      <c r="N19" s="38" t="s">
        <v>104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1737</v>
      </c>
      <c r="C20" s="60">
        <v>13</v>
      </c>
      <c r="D20" s="57">
        <v>1744</v>
      </c>
      <c r="E20" s="60">
        <v>13</v>
      </c>
      <c r="F20" s="57">
        <v>1751</v>
      </c>
      <c r="G20" s="63"/>
      <c r="H20" s="63"/>
      <c r="I20" s="39"/>
      <c r="J20" s="39"/>
      <c r="K20" s="49">
        <v>0</v>
      </c>
      <c r="L20">
        <v>111</v>
      </c>
      <c r="N20" s="38">
        <f>COUNTIF(L7:L85,G3)</f>
        <v>40</v>
      </c>
      <c r="O20" s="38"/>
      <c r="P20" s="45">
        <v>13</v>
      </c>
      <c r="Q20" s="45">
        <v>13</v>
      </c>
      <c r="R20" s="45">
        <v>14</v>
      </c>
      <c r="S20" s="45">
        <v>13</v>
      </c>
      <c r="T20" s="45">
        <v>13</v>
      </c>
      <c r="U20" s="45">
        <v>13</v>
      </c>
      <c r="V20" s="44"/>
    </row>
    <row r="21" spans="1:22" x14ac:dyDescent="0.25">
      <c r="A21" s="57">
        <v>12</v>
      </c>
      <c r="B21" s="57">
        <v>1884</v>
      </c>
      <c r="C21" s="60">
        <v>13</v>
      </c>
      <c r="D21" s="57">
        <v>1892</v>
      </c>
      <c r="E21" s="60">
        <v>13</v>
      </c>
      <c r="F21" s="57">
        <v>1899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105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2005</v>
      </c>
      <c r="C22" s="60">
        <v>11</v>
      </c>
      <c r="D22" s="57">
        <v>2023</v>
      </c>
      <c r="E22" s="60">
        <v>11</v>
      </c>
      <c r="F22" s="57">
        <v>2030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112</v>
      </c>
      <c r="Q22" s="45" t="s">
        <v>113</v>
      </c>
      <c r="R22" s="45" t="s">
        <v>114</v>
      </c>
      <c r="S22" s="45" t="s">
        <v>115</v>
      </c>
      <c r="T22" s="45" t="s">
        <v>116</v>
      </c>
      <c r="U22" s="45" t="s">
        <v>117</v>
      </c>
      <c r="V22" s="43"/>
    </row>
    <row r="23" spans="1:22" x14ac:dyDescent="0.25">
      <c r="A23" s="57">
        <v>21</v>
      </c>
      <c r="B23" s="57">
        <v>2147</v>
      </c>
      <c r="C23" s="60">
        <v>11</v>
      </c>
      <c r="D23" s="57">
        <v>2165</v>
      </c>
      <c r="E23" s="60">
        <v>11</v>
      </c>
      <c r="F23" s="57">
        <v>2175</v>
      </c>
      <c r="G23" s="63"/>
      <c r="H23" s="63"/>
      <c r="I23" s="39"/>
      <c r="J23" s="39"/>
      <c r="K23" s="49">
        <v>0</v>
      </c>
      <c r="L23">
        <v>211</v>
      </c>
      <c r="O23" s="43" t="s">
        <v>106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2286</v>
      </c>
      <c r="C24" s="60">
        <v>11</v>
      </c>
      <c r="D24" s="57">
        <v>2303</v>
      </c>
      <c r="E24" s="60">
        <v>11</v>
      </c>
      <c r="F24" s="57">
        <v>2310</v>
      </c>
      <c r="G24" s="63"/>
      <c r="H24" s="63"/>
      <c r="I24" s="39"/>
      <c r="J24" s="39"/>
      <c r="K24" s="49">
        <v>0</v>
      </c>
      <c r="L24">
        <v>211</v>
      </c>
      <c r="O24" s="43" t="s">
        <v>107</v>
      </c>
      <c r="P24" s="45">
        <f>U11</f>
        <v>4</v>
      </c>
      <c r="Q24" s="45">
        <f>Z11</f>
        <v>8</v>
      </c>
      <c r="R24" s="45">
        <f>AE11</f>
        <v>8</v>
      </c>
      <c r="S24" s="45">
        <f>AJ11</f>
        <v>6</v>
      </c>
      <c r="T24" s="45">
        <f>AO11</f>
        <v>8</v>
      </c>
      <c r="U24" s="45">
        <f>AT11</f>
        <v>6</v>
      </c>
      <c r="V24" s="43"/>
    </row>
    <row r="25" spans="1:22" x14ac:dyDescent="0.25">
      <c r="A25" s="57">
        <v>12</v>
      </c>
      <c r="B25" s="57">
        <v>2436</v>
      </c>
      <c r="C25" s="60">
        <v>13</v>
      </c>
      <c r="D25" s="57">
        <v>2445</v>
      </c>
      <c r="E25" s="60">
        <v>13</v>
      </c>
      <c r="F25" s="57">
        <v>2455</v>
      </c>
      <c r="G25" s="63"/>
      <c r="H25" s="63"/>
      <c r="I25" s="39"/>
      <c r="J25" s="39"/>
      <c r="K25" s="49">
        <v>0</v>
      </c>
      <c r="L25">
        <v>111</v>
      </c>
      <c r="O25" s="46" t="s">
        <v>108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2564</v>
      </c>
      <c r="C26" s="60">
        <v>22</v>
      </c>
      <c r="D26" s="57">
        <v>2576</v>
      </c>
      <c r="E26" s="60">
        <v>13</v>
      </c>
      <c r="F26" s="57">
        <v>2588</v>
      </c>
      <c r="G26" s="63"/>
      <c r="H26" s="63"/>
      <c r="I26" s="39"/>
      <c r="J26" s="39"/>
      <c r="K26" s="49">
        <v>0</v>
      </c>
      <c r="L26">
        <v>221</v>
      </c>
      <c r="O26" s="47" t="s">
        <v>109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2701</v>
      </c>
      <c r="C27" s="60">
        <v>11</v>
      </c>
      <c r="D27" s="57">
        <v>2714</v>
      </c>
      <c r="E27" s="60">
        <v>11</v>
      </c>
      <c r="F27" s="57">
        <v>2722</v>
      </c>
      <c r="G27" s="63"/>
      <c r="H27" s="63"/>
      <c r="I27" s="39"/>
      <c r="J27" s="39"/>
      <c r="K27" s="49">
        <v>0</v>
      </c>
      <c r="L27">
        <v>211</v>
      </c>
      <c r="O27" s="46" t="s">
        <v>110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2818</v>
      </c>
      <c r="C28" s="60">
        <v>22</v>
      </c>
      <c r="D28" s="57">
        <v>2830</v>
      </c>
      <c r="E28" s="60">
        <v>13</v>
      </c>
      <c r="F28" s="57">
        <v>2842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111</v>
      </c>
      <c r="P28">
        <f>F19/P20</f>
        <v>123.69230769230769</v>
      </c>
      <c r="Q28">
        <f>(F32-F19)/Q20</f>
        <v>134.76923076923077</v>
      </c>
      <c r="R28">
        <f>(F46-F32)/R20</f>
        <v>135</v>
      </c>
      <c r="S28">
        <f>(F59-F46)/S20</f>
        <v>132.84615384615384</v>
      </c>
      <c r="T28">
        <f>(F72-F59)/T20</f>
        <v>138.76923076923077</v>
      </c>
      <c r="U28">
        <f>(F85-F72)/U20</f>
        <v>128.23076923076923</v>
      </c>
    </row>
    <row r="29" spans="1:22" x14ac:dyDescent="0.25">
      <c r="A29" s="57">
        <v>21</v>
      </c>
      <c r="B29" s="57">
        <v>2955</v>
      </c>
      <c r="C29" s="60">
        <v>11</v>
      </c>
      <c r="D29" s="57">
        <v>2973</v>
      </c>
      <c r="E29" s="60">
        <v>11</v>
      </c>
      <c r="F29" s="57">
        <v>2981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3095</v>
      </c>
      <c r="C30" s="60">
        <v>11</v>
      </c>
      <c r="D30" s="57">
        <v>3108</v>
      </c>
      <c r="E30" s="60">
        <v>11</v>
      </c>
      <c r="F30" s="57">
        <v>3115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3218</v>
      </c>
      <c r="C31" s="60">
        <v>11</v>
      </c>
      <c r="D31" s="57">
        <v>3230</v>
      </c>
      <c r="E31" s="60">
        <v>11</v>
      </c>
      <c r="F31" s="57">
        <v>3234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3331</v>
      </c>
      <c r="C32" s="60">
        <v>11</v>
      </c>
      <c r="D32" s="57">
        <v>3353</v>
      </c>
      <c r="E32" s="60">
        <v>11</v>
      </c>
      <c r="F32" s="57">
        <v>3360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6">
        <v>12</v>
      </c>
      <c r="B33" s="56">
        <v>3485</v>
      </c>
      <c r="C33" s="59">
        <v>13</v>
      </c>
      <c r="D33" s="56">
        <v>3492</v>
      </c>
      <c r="E33" s="59">
        <v>13</v>
      </c>
      <c r="F33" s="56">
        <v>3501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3631</v>
      </c>
      <c r="C34" s="59">
        <v>13</v>
      </c>
      <c r="D34" s="56">
        <v>3639</v>
      </c>
      <c r="E34" s="59">
        <v>13</v>
      </c>
      <c r="F34" s="56">
        <v>3646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21</v>
      </c>
      <c r="B35" s="56">
        <v>3763</v>
      </c>
      <c r="C35" s="59">
        <v>11</v>
      </c>
      <c r="D35" s="56">
        <v>3775</v>
      </c>
      <c r="E35" s="59">
        <v>11</v>
      </c>
      <c r="F35" s="56">
        <v>3783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12</v>
      </c>
      <c r="B36" s="56">
        <v>3901</v>
      </c>
      <c r="C36" s="59">
        <v>13</v>
      </c>
      <c r="D36" s="56">
        <v>3910</v>
      </c>
      <c r="E36" s="59">
        <v>13</v>
      </c>
      <c r="F36" s="56">
        <v>3917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21</v>
      </c>
      <c r="B37" s="56">
        <v>4022</v>
      </c>
      <c r="C37" s="59">
        <v>11</v>
      </c>
      <c r="D37" s="56">
        <v>4035</v>
      </c>
      <c r="E37" s="59">
        <v>11</v>
      </c>
      <c r="F37" s="56">
        <v>4041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12</v>
      </c>
      <c r="B38" s="56">
        <v>4175</v>
      </c>
      <c r="C38" s="59">
        <v>13</v>
      </c>
      <c r="D38" s="56">
        <v>4180</v>
      </c>
      <c r="E38" s="59">
        <v>13</v>
      </c>
      <c r="F38" s="56">
        <v>4195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25">
      <c r="A39" s="56">
        <v>21</v>
      </c>
      <c r="B39" s="56">
        <v>4302</v>
      </c>
      <c r="C39" s="59">
        <v>11</v>
      </c>
      <c r="D39" s="56">
        <v>4321</v>
      </c>
      <c r="E39" s="59">
        <v>11</v>
      </c>
      <c r="F39" s="56">
        <v>4329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21</v>
      </c>
      <c r="B40" s="56">
        <v>4443</v>
      </c>
      <c r="C40" s="59">
        <v>11</v>
      </c>
      <c r="D40" s="56">
        <v>4459</v>
      </c>
      <c r="E40" s="59">
        <v>11</v>
      </c>
      <c r="F40" s="56">
        <v>4465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4583</v>
      </c>
      <c r="C41" s="59">
        <v>11</v>
      </c>
      <c r="D41" s="56">
        <v>4594</v>
      </c>
      <c r="E41" s="59">
        <v>11</v>
      </c>
      <c r="F41" s="56">
        <v>4599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4696</v>
      </c>
      <c r="C42" s="59">
        <v>11</v>
      </c>
      <c r="D42" s="56">
        <v>4721</v>
      </c>
      <c r="E42" s="59">
        <v>11</v>
      </c>
      <c r="F42" s="56">
        <v>4728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4841</v>
      </c>
      <c r="C43" s="59">
        <v>13</v>
      </c>
      <c r="D43" s="56">
        <v>4846</v>
      </c>
      <c r="E43" s="59">
        <v>13</v>
      </c>
      <c r="F43" s="56">
        <v>4854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21</v>
      </c>
      <c r="B44" s="56">
        <v>4956</v>
      </c>
      <c r="C44" s="59">
        <v>22</v>
      </c>
      <c r="D44" s="56">
        <v>4973</v>
      </c>
      <c r="E44" s="59">
        <v>13</v>
      </c>
      <c r="F44" s="56">
        <v>4984</v>
      </c>
      <c r="G44" s="62"/>
      <c r="H44" s="62"/>
      <c r="I44" s="40"/>
      <c r="J44" s="40"/>
      <c r="K44" s="41">
        <v>0</v>
      </c>
      <c r="L44">
        <v>221</v>
      </c>
    </row>
    <row r="45" spans="1:12" x14ac:dyDescent="0.25">
      <c r="A45" s="56">
        <v>21</v>
      </c>
      <c r="B45" s="56">
        <v>5114</v>
      </c>
      <c r="C45" s="59">
        <v>11</v>
      </c>
      <c r="D45" s="56">
        <v>5126</v>
      </c>
      <c r="E45" s="59">
        <v>11</v>
      </c>
      <c r="F45" s="56">
        <v>5131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21</v>
      </c>
      <c r="B46" s="56">
        <v>5228</v>
      </c>
      <c r="C46" s="59">
        <v>11</v>
      </c>
      <c r="D46" s="56">
        <v>5243</v>
      </c>
      <c r="E46" s="59">
        <v>11</v>
      </c>
      <c r="F46" s="56">
        <v>5250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7">
        <v>21</v>
      </c>
      <c r="B47" s="57">
        <v>5354</v>
      </c>
      <c r="C47" s="60">
        <v>11</v>
      </c>
      <c r="D47" s="57">
        <v>5370</v>
      </c>
      <c r="E47" s="60">
        <v>11</v>
      </c>
      <c r="F47" s="57">
        <v>5376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12</v>
      </c>
      <c r="B48" s="57">
        <v>5492</v>
      </c>
      <c r="C48" s="60">
        <v>13</v>
      </c>
      <c r="D48" s="57">
        <v>5499</v>
      </c>
      <c r="E48" s="60">
        <v>13</v>
      </c>
      <c r="F48" s="57">
        <v>5506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21</v>
      </c>
      <c r="B49" s="57">
        <v>5612</v>
      </c>
      <c r="C49" s="60">
        <v>11</v>
      </c>
      <c r="D49" s="57">
        <v>5623</v>
      </c>
      <c r="E49" s="60">
        <v>11</v>
      </c>
      <c r="F49" s="57">
        <v>5630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5731</v>
      </c>
      <c r="C50" s="60">
        <v>22</v>
      </c>
      <c r="D50" s="57">
        <v>5755</v>
      </c>
      <c r="E50" s="60">
        <v>13</v>
      </c>
      <c r="F50" s="57">
        <v>5766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25">
      <c r="A51" s="57">
        <v>12</v>
      </c>
      <c r="B51" s="57">
        <v>5903</v>
      </c>
      <c r="C51" s="60">
        <v>13</v>
      </c>
      <c r="D51" s="57">
        <v>5912</v>
      </c>
      <c r="E51" s="60">
        <v>13</v>
      </c>
      <c r="F51" s="57">
        <v>5920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21</v>
      </c>
      <c r="B52" s="57">
        <v>6025</v>
      </c>
      <c r="C52" s="60">
        <v>11</v>
      </c>
      <c r="D52" s="57">
        <v>6037</v>
      </c>
      <c r="E52" s="60">
        <v>11</v>
      </c>
      <c r="F52" s="57">
        <v>6043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12</v>
      </c>
      <c r="B53" s="57">
        <v>6140</v>
      </c>
      <c r="C53" s="60">
        <v>13</v>
      </c>
      <c r="D53" s="57">
        <v>6145</v>
      </c>
      <c r="E53" s="60">
        <v>13</v>
      </c>
      <c r="F53" s="57">
        <v>6153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21</v>
      </c>
      <c r="B54" s="57">
        <v>6257</v>
      </c>
      <c r="C54" s="60">
        <v>11</v>
      </c>
      <c r="D54" s="57">
        <v>6270</v>
      </c>
      <c r="E54" s="60">
        <v>11</v>
      </c>
      <c r="F54" s="57">
        <v>6278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12</v>
      </c>
      <c r="B55" s="57">
        <v>6416</v>
      </c>
      <c r="C55" s="60">
        <v>13</v>
      </c>
      <c r="D55" s="57">
        <v>6424</v>
      </c>
      <c r="E55" s="60">
        <v>13</v>
      </c>
      <c r="F55" s="57">
        <v>6432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6550</v>
      </c>
      <c r="C56" s="60">
        <v>11</v>
      </c>
      <c r="D56" s="57">
        <v>6566</v>
      </c>
      <c r="E56" s="60">
        <v>11</v>
      </c>
      <c r="F56" s="57">
        <v>6573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12</v>
      </c>
      <c r="B57" s="57">
        <v>6701</v>
      </c>
      <c r="C57" s="60">
        <v>13</v>
      </c>
      <c r="D57" s="57">
        <v>6707</v>
      </c>
      <c r="E57" s="60">
        <v>13</v>
      </c>
      <c r="F57" s="57">
        <v>6720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6821</v>
      </c>
      <c r="C58" s="60">
        <v>11</v>
      </c>
      <c r="D58" s="57">
        <v>6834</v>
      </c>
      <c r="E58" s="60">
        <v>11</v>
      </c>
      <c r="F58" s="57">
        <v>6842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6962</v>
      </c>
      <c r="C59" s="60">
        <v>13</v>
      </c>
      <c r="D59" s="57">
        <v>6970</v>
      </c>
      <c r="E59" s="60">
        <v>13</v>
      </c>
      <c r="F59" s="57">
        <v>6977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6">
        <v>21</v>
      </c>
      <c r="B60" s="56">
        <v>7090</v>
      </c>
      <c r="C60" s="59">
        <v>22</v>
      </c>
      <c r="D60" s="56">
        <v>7101</v>
      </c>
      <c r="E60" s="59">
        <v>13</v>
      </c>
      <c r="F60" s="56">
        <v>7112</v>
      </c>
      <c r="G60" s="62"/>
      <c r="H60" s="62"/>
      <c r="I60" s="40"/>
      <c r="J60" s="40"/>
      <c r="K60" s="41">
        <v>0</v>
      </c>
      <c r="L60">
        <v>221</v>
      </c>
    </row>
    <row r="61" spans="1:12" x14ac:dyDescent="0.25">
      <c r="A61" s="56">
        <v>21</v>
      </c>
      <c r="B61" s="56">
        <v>7220</v>
      </c>
      <c r="C61" s="59">
        <v>11</v>
      </c>
      <c r="D61" s="56">
        <v>7239</v>
      </c>
      <c r="E61" s="59">
        <v>11</v>
      </c>
      <c r="F61" s="56">
        <v>7246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12</v>
      </c>
      <c r="B62" s="56">
        <v>7373</v>
      </c>
      <c r="C62" s="59">
        <v>13</v>
      </c>
      <c r="D62" s="56">
        <v>7383</v>
      </c>
      <c r="E62" s="59">
        <v>13</v>
      </c>
      <c r="F62" s="56">
        <v>7399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7533</v>
      </c>
      <c r="C63" s="59">
        <v>13</v>
      </c>
      <c r="D63" s="56">
        <v>7539</v>
      </c>
      <c r="E63" s="59">
        <v>13</v>
      </c>
      <c r="F63" s="56">
        <v>7546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7691</v>
      </c>
      <c r="C64" s="59">
        <v>13</v>
      </c>
      <c r="D64" s="56">
        <v>7698</v>
      </c>
      <c r="E64" s="59">
        <v>13</v>
      </c>
      <c r="F64" s="56">
        <v>7706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7834</v>
      </c>
      <c r="C65" s="59">
        <v>11</v>
      </c>
      <c r="D65" s="56">
        <v>7847</v>
      </c>
      <c r="E65" s="59">
        <v>11</v>
      </c>
      <c r="F65" s="56">
        <v>7855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7954</v>
      </c>
      <c r="C66" s="59">
        <v>11</v>
      </c>
      <c r="D66" s="56">
        <v>7973</v>
      </c>
      <c r="E66" s="59">
        <v>11</v>
      </c>
      <c r="F66" s="56">
        <v>7981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12</v>
      </c>
      <c r="B67" s="56">
        <v>8109</v>
      </c>
      <c r="C67" s="59">
        <v>13</v>
      </c>
      <c r="D67" s="56">
        <v>8117</v>
      </c>
      <c r="E67" s="59">
        <v>13</v>
      </c>
      <c r="F67" s="56">
        <v>8124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8241</v>
      </c>
      <c r="C68" s="59">
        <v>11</v>
      </c>
      <c r="D68" s="56">
        <v>8263</v>
      </c>
      <c r="E68" s="59">
        <v>11</v>
      </c>
      <c r="F68" s="56">
        <v>8270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8378</v>
      </c>
      <c r="C69" s="59">
        <v>11</v>
      </c>
      <c r="D69" s="56">
        <v>8390</v>
      </c>
      <c r="E69" s="59">
        <v>11</v>
      </c>
      <c r="F69" s="56">
        <v>8398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8494</v>
      </c>
      <c r="C70" s="59">
        <v>11</v>
      </c>
      <c r="D70" s="56">
        <v>8506</v>
      </c>
      <c r="E70" s="59">
        <v>11</v>
      </c>
      <c r="F70" s="56">
        <v>8513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8626</v>
      </c>
      <c r="C71" s="59">
        <v>11</v>
      </c>
      <c r="D71" s="56">
        <v>8637</v>
      </c>
      <c r="E71" s="59">
        <v>11</v>
      </c>
      <c r="F71" s="56">
        <v>8652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8759</v>
      </c>
      <c r="C72" s="59">
        <v>11</v>
      </c>
      <c r="D72" s="56">
        <v>8774</v>
      </c>
      <c r="E72" s="59">
        <v>11</v>
      </c>
      <c r="F72" s="56">
        <v>8781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7">
        <v>21</v>
      </c>
      <c r="B73" s="57">
        <v>8886</v>
      </c>
      <c r="C73" s="60">
        <v>11</v>
      </c>
      <c r="D73" s="57">
        <v>8897</v>
      </c>
      <c r="E73" s="60">
        <v>11</v>
      </c>
      <c r="F73" s="57">
        <v>8904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9000</v>
      </c>
      <c r="C74" s="60">
        <v>11</v>
      </c>
      <c r="D74" s="57">
        <v>9028</v>
      </c>
      <c r="E74" s="60">
        <v>11</v>
      </c>
      <c r="F74" s="57">
        <v>9035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12</v>
      </c>
      <c r="B75" s="57">
        <v>9165</v>
      </c>
      <c r="C75" s="60">
        <v>13</v>
      </c>
      <c r="D75" s="57">
        <v>9173</v>
      </c>
      <c r="E75" s="60">
        <v>13</v>
      </c>
      <c r="F75" s="57">
        <v>9181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21</v>
      </c>
      <c r="B76" s="57">
        <v>9286</v>
      </c>
      <c r="C76" s="60">
        <v>11</v>
      </c>
      <c r="D76" s="57">
        <v>9317</v>
      </c>
      <c r="E76" s="60">
        <v>11</v>
      </c>
      <c r="F76" s="57">
        <v>9322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21</v>
      </c>
      <c r="B77" s="57">
        <v>9416</v>
      </c>
      <c r="C77" s="60">
        <v>11</v>
      </c>
      <c r="D77" s="57">
        <v>9441</v>
      </c>
      <c r="E77" s="60">
        <v>11</v>
      </c>
      <c r="F77" s="57">
        <v>9446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12</v>
      </c>
      <c r="B78" s="57">
        <v>9559</v>
      </c>
      <c r="C78" s="60">
        <v>13</v>
      </c>
      <c r="D78" s="57">
        <v>9566</v>
      </c>
      <c r="E78" s="60">
        <v>13</v>
      </c>
      <c r="F78" s="57">
        <v>9574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9694</v>
      </c>
      <c r="C79" s="60">
        <v>13</v>
      </c>
      <c r="D79" s="57">
        <v>9699</v>
      </c>
      <c r="E79" s="60">
        <v>13</v>
      </c>
      <c r="F79" s="57">
        <v>9707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9810</v>
      </c>
      <c r="C80" s="60">
        <v>13</v>
      </c>
      <c r="D80" s="57">
        <v>9819</v>
      </c>
      <c r="E80" s="60">
        <v>13</v>
      </c>
      <c r="F80" s="57">
        <v>9824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9927</v>
      </c>
      <c r="C81" s="60">
        <v>13</v>
      </c>
      <c r="D81" s="57">
        <v>9936</v>
      </c>
      <c r="E81" s="60">
        <v>13</v>
      </c>
      <c r="F81" s="57">
        <v>9943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21</v>
      </c>
      <c r="B82" s="57">
        <v>10048</v>
      </c>
      <c r="C82" s="60">
        <v>11</v>
      </c>
      <c r="D82" s="57">
        <v>10060</v>
      </c>
      <c r="E82" s="60">
        <v>11</v>
      </c>
      <c r="F82" s="57">
        <v>10067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12</v>
      </c>
      <c r="B83" s="57">
        <v>10179</v>
      </c>
      <c r="C83" s="60">
        <v>13</v>
      </c>
      <c r="D83" s="57">
        <v>10185</v>
      </c>
      <c r="E83" s="60">
        <v>13</v>
      </c>
      <c r="F83" s="57">
        <v>10192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10305</v>
      </c>
      <c r="C84" s="60">
        <v>13</v>
      </c>
      <c r="D84" s="57">
        <v>10310</v>
      </c>
      <c r="E84" s="60">
        <v>13</v>
      </c>
      <c r="F84" s="57">
        <v>10317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21</v>
      </c>
      <c r="B85" s="57">
        <v>10430</v>
      </c>
      <c r="C85" s="60">
        <v>11</v>
      </c>
      <c r="D85" s="57">
        <v>10441</v>
      </c>
      <c r="E85" s="60">
        <v>11</v>
      </c>
      <c r="F85" s="57">
        <v>10448</v>
      </c>
      <c r="G85" s="63"/>
      <c r="H85" s="63"/>
      <c r="I85" s="39"/>
      <c r="J85" s="39"/>
      <c r="K85" s="49">
        <v>1</v>
      </c>
      <c r="L85">
        <v>211</v>
      </c>
    </row>
    <row r="86" spans="1:12" x14ac:dyDescent="0.25">
      <c r="A86" s="17"/>
      <c r="B86" s="17"/>
      <c r="C86" s="17"/>
      <c r="D86" s="17"/>
      <c r="E86" s="17"/>
      <c r="F86" s="17"/>
      <c r="G86" s="17"/>
      <c r="H8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Sample Report</vt:lpstr>
      <vt:lpstr>Summary</vt:lpstr>
      <vt:lpstr>Start</vt:lpstr>
      <vt:lpstr>!M314950.174</vt:lpstr>
      <vt:lpstr>!M315A30.174</vt:lpstr>
      <vt:lpstr>!M316900.174</vt:lpstr>
      <vt:lpstr>!M317A40.174</vt:lpstr>
      <vt:lpstr>!M318A10.174</vt:lpstr>
      <vt:lpstr>!M319A00.174</vt:lpstr>
      <vt:lpstr>!M320830.174</vt:lpstr>
      <vt:lpstr>!M321C00.174</vt:lpstr>
      <vt:lpstr>!M325A20.174</vt:lpstr>
      <vt:lpstr>!M327840.174</vt:lpstr>
      <vt:lpstr>!M328740.174</vt:lpstr>
      <vt:lpstr>!M421A00.174</vt:lpstr>
      <vt:lpstr>!M422A10.174</vt:lpstr>
      <vt:lpstr>!M423950.174</vt:lpstr>
      <vt:lpstr>!M424950.174</vt:lpstr>
      <vt:lpstr>!M425A10.174</vt:lpstr>
      <vt:lpstr>!M426910.174</vt:lpstr>
      <vt:lpstr>!M427930.174</vt:lpstr>
      <vt:lpstr>!M428A20.174</vt:lpstr>
      <vt:lpstr>!M429900.174</vt:lpstr>
      <vt:lpstr>!M430B50.174</vt:lpstr>
      <vt:lpstr>!M502A40.174</vt:lpstr>
      <vt:lpstr>!M503950.174</vt:lpstr>
      <vt:lpstr>!M505850.174</vt:lpstr>
      <vt:lpstr>!M506820.174</vt:lpstr>
      <vt:lpstr>!M507B10.174</vt:lpstr>
      <vt:lpstr>!M508900.174</vt:lpstr>
      <vt:lpstr>!M509910.174</vt:lpstr>
      <vt:lpstr>!M510950.174</vt:lpstr>
      <vt:lpstr>!M511950.174</vt:lpstr>
      <vt:lpstr>!M512900.174</vt:lpstr>
      <vt:lpstr>!M513B00.174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KD</cp:lastModifiedBy>
  <cp:lastPrinted>2017-02-11T01:35:16Z</cp:lastPrinted>
  <dcterms:created xsi:type="dcterms:W3CDTF">2014-07-23T18:55:12Z</dcterms:created>
  <dcterms:modified xsi:type="dcterms:W3CDTF">2017-04-26T00:25:34Z</dcterms:modified>
</cp:coreProperties>
</file>